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X:\Projects\220000\226799 - Nutfield Green Park\INCOMING\Traffic Surveys\Survey Results October 2022\CTCs, Queues &amp; Ped Counts\"/>
    </mc:Choice>
  </mc:AlternateContent>
  <xr:revisionPtr revIDLastSave="0" documentId="13_ncr:1_{CEAC9B8F-742B-411B-A8BE-13FD13A4BC60}" xr6:coauthVersionLast="47" xr6:coauthVersionMax="47" xr10:uidLastSave="{00000000-0000-0000-0000-000000000000}"/>
  <bookViews>
    <workbookView xWindow="-108" yWindow="-108" windowWidth="23256" windowHeight="12576" tabRatio="809" xr2:uid="{00000000-000D-0000-FFFF-FFFF00000000}"/>
  </bookViews>
  <sheets>
    <sheet name="Job Details" sheetId="1" r:id="rId1"/>
    <sheet name="Site Plan" sheetId="2" r:id="rId2"/>
    <sheet name="Flow Diagram" sheetId="3" r:id="rId3"/>
    <sheet name="Counts" sheetId="4" r:id="rId4"/>
    <sheet name="PCU Values" sheetId="5" r:id="rId5"/>
  </sheets>
  <definedNames>
    <definedName name="_xlnm.Print_Area" localSheetId="3">Counts!$A$1:$BY$54</definedName>
    <definedName name="_xlnm.Print_Area" localSheetId="2">'Flow Diagram'!$A$1:$P$20</definedName>
    <definedName name="_xlnm.Print_Area" localSheetId="0">'Job Details'!$A$1:$B$10</definedName>
    <definedName name="_xlnm.Print_Area" localSheetId="1">'Site Plan'!$A$1:$M$33</definedName>
    <definedName name="_xlnm.Print_Titles" localSheetId="3">Counts!$1:$6</definedName>
    <definedName name="_xlnm.Print_Titles" localSheetId="4">'PCU Values'!$1:$6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54" i="5" l="1"/>
  <c r="BU54" i="5"/>
  <c r="BT54" i="5"/>
  <c r="BS54" i="5"/>
  <c r="BR54" i="5"/>
  <c r="BQ54" i="5"/>
  <c r="BW54" i="5" s="1"/>
  <c r="BP54" i="5"/>
  <c r="BN54" i="5"/>
  <c r="BM54" i="5"/>
  <c r="BL54" i="5"/>
  <c r="BK54" i="5"/>
  <c r="BJ54" i="5"/>
  <c r="BI54" i="5"/>
  <c r="BO54" i="5" s="1"/>
  <c r="BH54" i="5"/>
  <c r="BF54" i="5"/>
  <c r="BE54" i="5"/>
  <c r="BD54" i="5"/>
  <c r="BC54" i="5"/>
  <c r="BB54" i="5"/>
  <c r="BA54" i="5"/>
  <c r="BG54" i="5" s="1"/>
  <c r="AZ54" i="5"/>
  <c r="AX54" i="5"/>
  <c r="AW54" i="5"/>
  <c r="AV54" i="5"/>
  <c r="AU54" i="5"/>
  <c r="AT54" i="5"/>
  <c r="AS54" i="5"/>
  <c r="AY54" i="5" s="1"/>
  <c r="AR54" i="5"/>
  <c r="AP54" i="5"/>
  <c r="AO54" i="5"/>
  <c r="AN54" i="5"/>
  <c r="AM54" i="5"/>
  <c r="AL54" i="5"/>
  <c r="AK54" i="5"/>
  <c r="AQ54" i="5" s="1"/>
  <c r="AJ54" i="5"/>
  <c r="AH54" i="5"/>
  <c r="AG54" i="5"/>
  <c r="AF54" i="5"/>
  <c r="AE54" i="5"/>
  <c r="AD54" i="5"/>
  <c r="AC54" i="5"/>
  <c r="AI54" i="5" s="1"/>
  <c r="AB54" i="5"/>
  <c r="Z54" i="5"/>
  <c r="Y54" i="5"/>
  <c r="X54" i="5"/>
  <c r="W54" i="5"/>
  <c r="V54" i="5"/>
  <c r="U54" i="5"/>
  <c r="AA54" i="5" s="1"/>
  <c r="T54" i="5"/>
  <c r="R54" i="5"/>
  <c r="Q54" i="5"/>
  <c r="P54" i="5"/>
  <c r="O54" i="5"/>
  <c r="N54" i="5"/>
  <c r="M54" i="5"/>
  <c r="S54" i="5" s="1"/>
  <c r="L54" i="5"/>
  <c r="J54" i="5"/>
  <c r="I54" i="5"/>
  <c r="H54" i="5"/>
  <c r="G54" i="5"/>
  <c r="F54" i="5"/>
  <c r="E54" i="5"/>
  <c r="K54" i="5" s="1"/>
  <c r="D54" i="5"/>
  <c r="BV53" i="5"/>
  <c r="BU53" i="5"/>
  <c r="BT53" i="5"/>
  <c r="BS53" i="5"/>
  <c r="BR53" i="5"/>
  <c r="BQ53" i="5"/>
  <c r="BP53" i="5"/>
  <c r="BN53" i="5"/>
  <c r="BM53" i="5"/>
  <c r="BL53" i="5"/>
  <c r="BK53" i="5"/>
  <c r="BJ53" i="5"/>
  <c r="BI53" i="5"/>
  <c r="BH53" i="5"/>
  <c r="BF53" i="5"/>
  <c r="BE53" i="5"/>
  <c r="BD53" i="5"/>
  <c r="BC53" i="5"/>
  <c r="BB53" i="5"/>
  <c r="BA53" i="5"/>
  <c r="AZ53" i="5"/>
  <c r="AX53" i="5"/>
  <c r="AW53" i="5"/>
  <c r="AV53" i="5"/>
  <c r="AU53" i="5"/>
  <c r="AT53" i="5"/>
  <c r="AS53" i="5"/>
  <c r="AR53" i="5"/>
  <c r="AP53" i="5"/>
  <c r="AO53" i="5"/>
  <c r="AN53" i="5"/>
  <c r="AM53" i="5"/>
  <c r="AL53" i="5"/>
  <c r="AK53" i="5"/>
  <c r="AJ53" i="5"/>
  <c r="AH53" i="5"/>
  <c r="AG53" i="5"/>
  <c r="AF53" i="5"/>
  <c r="AE53" i="5"/>
  <c r="AD53" i="5"/>
  <c r="AC53" i="5"/>
  <c r="AB53" i="5"/>
  <c r="Z53" i="5"/>
  <c r="Y53" i="5"/>
  <c r="X53" i="5"/>
  <c r="W53" i="5"/>
  <c r="V53" i="5"/>
  <c r="U53" i="5"/>
  <c r="T53" i="5"/>
  <c r="R53" i="5"/>
  <c r="Q53" i="5"/>
  <c r="P53" i="5"/>
  <c r="O53" i="5"/>
  <c r="N53" i="5"/>
  <c r="M53" i="5"/>
  <c r="S53" i="5" s="1"/>
  <c r="L53" i="5"/>
  <c r="J53" i="5"/>
  <c r="I53" i="5"/>
  <c r="H53" i="5"/>
  <c r="G53" i="5"/>
  <c r="F53" i="5"/>
  <c r="E53" i="5"/>
  <c r="D53" i="5"/>
  <c r="BV52" i="5"/>
  <c r="BU52" i="5"/>
  <c r="BT52" i="5"/>
  <c r="BS52" i="5"/>
  <c r="BR52" i="5"/>
  <c r="BQ52" i="5"/>
  <c r="BP52" i="5"/>
  <c r="BN52" i="5"/>
  <c r="BM52" i="5"/>
  <c r="BL52" i="5"/>
  <c r="BK52" i="5"/>
  <c r="BJ52" i="5"/>
  <c r="BI52" i="5"/>
  <c r="BH52" i="5"/>
  <c r="BF52" i="5"/>
  <c r="BE52" i="5"/>
  <c r="BD52" i="5"/>
  <c r="BC52" i="5"/>
  <c r="BB52" i="5"/>
  <c r="BA52" i="5"/>
  <c r="AZ52" i="5"/>
  <c r="AX52" i="5"/>
  <c r="AW52" i="5"/>
  <c r="AV52" i="5"/>
  <c r="AU52" i="5"/>
  <c r="AT52" i="5"/>
  <c r="AS52" i="5"/>
  <c r="AR52" i="5"/>
  <c r="AP52" i="5"/>
  <c r="AO52" i="5"/>
  <c r="AN52" i="5"/>
  <c r="AM52" i="5"/>
  <c r="AL52" i="5"/>
  <c r="AK52" i="5"/>
  <c r="AJ52" i="5"/>
  <c r="AH52" i="5"/>
  <c r="AG52" i="5"/>
  <c r="AF52" i="5"/>
  <c r="AE52" i="5"/>
  <c r="AD52" i="5"/>
  <c r="AC52" i="5"/>
  <c r="AB52" i="5"/>
  <c r="Z52" i="5"/>
  <c r="Y52" i="5"/>
  <c r="X52" i="5"/>
  <c r="W52" i="5"/>
  <c r="V52" i="5"/>
  <c r="U52" i="5"/>
  <c r="AA52" i="5" s="1"/>
  <c r="T52" i="5"/>
  <c r="R52" i="5"/>
  <c r="Q52" i="5"/>
  <c r="P52" i="5"/>
  <c r="O52" i="5"/>
  <c r="N52" i="5"/>
  <c r="M52" i="5"/>
  <c r="L52" i="5"/>
  <c r="J52" i="5"/>
  <c r="I52" i="5"/>
  <c r="H52" i="5"/>
  <c r="G52" i="5"/>
  <c r="F52" i="5"/>
  <c r="E52" i="5"/>
  <c r="D52" i="5"/>
  <c r="BV51" i="5"/>
  <c r="BV100" i="5" s="1"/>
  <c r="BU51" i="5"/>
  <c r="BT51" i="5"/>
  <c r="BS51" i="5"/>
  <c r="BR51" i="5"/>
  <c r="BQ51" i="5"/>
  <c r="BP51" i="5"/>
  <c r="BN51" i="5"/>
  <c r="BM51" i="5"/>
  <c r="BM100" i="5" s="1"/>
  <c r="BL51" i="5"/>
  <c r="BK51" i="5"/>
  <c r="BJ51" i="5"/>
  <c r="BI51" i="5"/>
  <c r="BH51" i="5"/>
  <c r="BF51" i="5"/>
  <c r="BE51" i="5"/>
  <c r="BD51" i="5"/>
  <c r="BC51" i="5"/>
  <c r="BB51" i="5"/>
  <c r="BA51" i="5"/>
  <c r="AZ51" i="5"/>
  <c r="AX51" i="5"/>
  <c r="AW51" i="5"/>
  <c r="AV51" i="5"/>
  <c r="AU51" i="5"/>
  <c r="AT51" i="5"/>
  <c r="AS51" i="5"/>
  <c r="AR51" i="5"/>
  <c r="AP51" i="5"/>
  <c r="AO51" i="5"/>
  <c r="AN51" i="5"/>
  <c r="AM51" i="5"/>
  <c r="AL51" i="5"/>
  <c r="AK51" i="5"/>
  <c r="AJ51" i="5"/>
  <c r="AH51" i="5"/>
  <c r="AH100" i="5" s="1"/>
  <c r="AG51" i="5"/>
  <c r="AF51" i="5"/>
  <c r="AE51" i="5"/>
  <c r="AD51" i="5"/>
  <c r="AC51" i="5"/>
  <c r="AB51" i="5"/>
  <c r="Z51" i="5"/>
  <c r="Z100" i="5" s="1"/>
  <c r="Y51" i="5"/>
  <c r="Y100" i="5" s="1"/>
  <c r="X51" i="5"/>
  <c r="W51" i="5"/>
  <c r="V51" i="5"/>
  <c r="U51" i="5"/>
  <c r="T51" i="5"/>
  <c r="R51" i="5"/>
  <c r="Q51" i="5"/>
  <c r="Q100" i="5" s="1"/>
  <c r="P51" i="5"/>
  <c r="O51" i="5"/>
  <c r="N51" i="5"/>
  <c r="M51" i="5"/>
  <c r="L51" i="5"/>
  <c r="J51" i="5"/>
  <c r="J100" i="5" s="1"/>
  <c r="I51" i="5"/>
  <c r="H51" i="5"/>
  <c r="G51" i="5"/>
  <c r="F51" i="5"/>
  <c r="E51" i="5"/>
  <c r="D51" i="5"/>
  <c r="BV50" i="5"/>
  <c r="BU50" i="5"/>
  <c r="BT50" i="5"/>
  <c r="BS50" i="5"/>
  <c r="BR50" i="5"/>
  <c r="BQ50" i="5"/>
  <c r="BP50" i="5"/>
  <c r="BW50" i="5" s="1"/>
  <c r="BN50" i="5"/>
  <c r="BM50" i="5"/>
  <c r="BL50" i="5"/>
  <c r="BK50" i="5"/>
  <c r="BJ50" i="5"/>
  <c r="BI50" i="5"/>
  <c r="BH50" i="5"/>
  <c r="BH99" i="5" s="1"/>
  <c r="BF50" i="5"/>
  <c r="BE50" i="5"/>
  <c r="BD50" i="5"/>
  <c r="BC50" i="5"/>
  <c r="BB50" i="5"/>
  <c r="BA50" i="5"/>
  <c r="AZ50" i="5"/>
  <c r="AZ99" i="5" s="1"/>
  <c r="AX50" i="5"/>
  <c r="AW50" i="5"/>
  <c r="AV50" i="5"/>
  <c r="AU50" i="5"/>
  <c r="AT50" i="5"/>
  <c r="AS50" i="5"/>
  <c r="AR50" i="5"/>
  <c r="AR99" i="5" s="1"/>
  <c r="AP50" i="5"/>
  <c r="AO50" i="5"/>
  <c r="AN50" i="5"/>
  <c r="AM50" i="5"/>
  <c r="AL50" i="5"/>
  <c r="AK50" i="5"/>
  <c r="AJ50" i="5"/>
  <c r="AJ99" i="5" s="1"/>
  <c r="AH50" i="5"/>
  <c r="AG50" i="5"/>
  <c r="AF50" i="5"/>
  <c r="AE50" i="5"/>
  <c r="AD50" i="5"/>
  <c r="AC50" i="5"/>
  <c r="AB50" i="5"/>
  <c r="AB99" i="5" s="1"/>
  <c r="Z50" i="5"/>
  <c r="Y50" i="5"/>
  <c r="X50" i="5"/>
  <c r="W50" i="5"/>
  <c r="V50" i="5"/>
  <c r="U50" i="5"/>
  <c r="T50" i="5"/>
  <c r="R50" i="5"/>
  <c r="Q50" i="5"/>
  <c r="P50" i="5"/>
  <c r="O50" i="5"/>
  <c r="N50" i="5"/>
  <c r="M50" i="5"/>
  <c r="L50" i="5"/>
  <c r="J50" i="5"/>
  <c r="I50" i="5"/>
  <c r="H50" i="5"/>
  <c r="G50" i="5"/>
  <c r="F50" i="5"/>
  <c r="E50" i="5"/>
  <c r="D50" i="5"/>
  <c r="BV49" i="5"/>
  <c r="BU49" i="5"/>
  <c r="BT49" i="5"/>
  <c r="BS49" i="5"/>
  <c r="BR49" i="5"/>
  <c r="BR98" i="5" s="1"/>
  <c r="BQ49" i="5"/>
  <c r="BP49" i="5"/>
  <c r="BN49" i="5"/>
  <c r="BM49" i="5"/>
  <c r="BL49" i="5"/>
  <c r="BK49" i="5"/>
  <c r="BJ49" i="5"/>
  <c r="BJ98" i="5" s="1"/>
  <c r="BI49" i="5"/>
  <c r="BH49" i="5"/>
  <c r="BF49" i="5"/>
  <c r="BE49" i="5"/>
  <c r="BD49" i="5"/>
  <c r="BC49" i="5"/>
  <c r="BB49" i="5"/>
  <c r="BA49" i="5"/>
  <c r="AZ49" i="5"/>
  <c r="AX49" i="5"/>
  <c r="AW49" i="5"/>
  <c r="AV49" i="5"/>
  <c r="AU49" i="5"/>
  <c r="AT49" i="5"/>
  <c r="AT98" i="5" s="1"/>
  <c r="AS49" i="5"/>
  <c r="AR49" i="5"/>
  <c r="AP49" i="5"/>
  <c r="AO49" i="5"/>
  <c r="AN49" i="5"/>
  <c r="AM49" i="5"/>
  <c r="AL49" i="5"/>
  <c r="AK49" i="5"/>
  <c r="AJ49" i="5"/>
  <c r="AH49" i="5"/>
  <c r="AG49" i="5"/>
  <c r="AF49" i="5"/>
  <c r="AE49" i="5"/>
  <c r="AD49" i="5"/>
  <c r="AC49" i="5"/>
  <c r="AB49" i="5"/>
  <c r="Z49" i="5"/>
  <c r="Y49" i="5"/>
  <c r="X49" i="5"/>
  <c r="W49" i="5"/>
  <c r="V49" i="5"/>
  <c r="U49" i="5"/>
  <c r="T49" i="5"/>
  <c r="R49" i="5"/>
  <c r="Q49" i="5"/>
  <c r="P49" i="5"/>
  <c r="O49" i="5"/>
  <c r="N49" i="5"/>
  <c r="M49" i="5"/>
  <c r="L49" i="5"/>
  <c r="J49" i="5"/>
  <c r="I49" i="5"/>
  <c r="H49" i="5"/>
  <c r="G49" i="5"/>
  <c r="F49" i="5"/>
  <c r="F98" i="5" s="1"/>
  <c r="E49" i="5"/>
  <c r="D49" i="5"/>
  <c r="BV48" i="5"/>
  <c r="BU48" i="5"/>
  <c r="BT48" i="5"/>
  <c r="BT97" i="5" s="1"/>
  <c r="BS48" i="5"/>
  <c r="BR48" i="5"/>
  <c r="BQ48" i="5"/>
  <c r="BP48" i="5"/>
  <c r="BN48" i="5"/>
  <c r="BM48" i="5"/>
  <c r="BL48" i="5"/>
  <c r="BK48" i="5"/>
  <c r="BK97" i="5" s="1"/>
  <c r="BJ48" i="5"/>
  <c r="BI48" i="5"/>
  <c r="BH48" i="5"/>
  <c r="BF48" i="5"/>
  <c r="BE48" i="5"/>
  <c r="BD48" i="5"/>
  <c r="BC48" i="5"/>
  <c r="BB48" i="5"/>
  <c r="BA48" i="5"/>
  <c r="AZ48" i="5"/>
  <c r="AX48" i="5"/>
  <c r="AW48" i="5"/>
  <c r="AV48" i="5"/>
  <c r="AU48" i="5"/>
  <c r="AT48" i="5"/>
  <c r="AS48" i="5"/>
  <c r="AR48" i="5"/>
  <c r="AP48" i="5"/>
  <c r="AO48" i="5"/>
  <c r="AN48" i="5"/>
  <c r="AM48" i="5"/>
  <c r="AL48" i="5"/>
  <c r="AK48" i="5"/>
  <c r="AJ48" i="5"/>
  <c r="AH48" i="5"/>
  <c r="AG48" i="5"/>
  <c r="AF48" i="5"/>
  <c r="AE48" i="5"/>
  <c r="AD48" i="5"/>
  <c r="AC48" i="5"/>
  <c r="AB48" i="5"/>
  <c r="Z48" i="5"/>
  <c r="Y48" i="5"/>
  <c r="X48" i="5"/>
  <c r="X97" i="5" s="1"/>
  <c r="W48" i="5"/>
  <c r="W97" i="5" s="1"/>
  <c r="V48" i="5"/>
  <c r="U48" i="5"/>
  <c r="T48" i="5"/>
  <c r="R48" i="5"/>
  <c r="Q48" i="5"/>
  <c r="P48" i="5"/>
  <c r="O48" i="5"/>
  <c r="O97" i="5" s="1"/>
  <c r="N48" i="5"/>
  <c r="M48" i="5"/>
  <c r="L48" i="5"/>
  <c r="J48" i="5"/>
  <c r="I48" i="5"/>
  <c r="H48" i="5"/>
  <c r="H97" i="5" s="1"/>
  <c r="G48" i="5"/>
  <c r="F48" i="5"/>
  <c r="E48" i="5"/>
  <c r="D48" i="5"/>
  <c r="BV47" i="5"/>
  <c r="BU47" i="5"/>
  <c r="BU96" i="5" s="1"/>
  <c r="BT47" i="5"/>
  <c r="BS47" i="5"/>
  <c r="BR47" i="5"/>
  <c r="BQ47" i="5"/>
  <c r="BP47" i="5"/>
  <c r="BN47" i="5"/>
  <c r="BM47" i="5"/>
  <c r="BL47" i="5"/>
  <c r="BK47" i="5"/>
  <c r="BJ47" i="5"/>
  <c r="BI47" i="5"/>
  <c r="BH47" i="5"/>
  <c r="BF47" i="5"/>
  <c r="BE47" i="5"/>
  <c r="BD47" i="5"/>
  <c r="BC47" i="5"/>
  <c r="BB47" i="5"/>
  <c r="BA47" i="5"/>
  <c r="AZ47" i="5"/>
  <c r="AX47" i="5"/>
  <c r="AX96" i="5" s="1"/>
  <c r="AW47" i="5"/>
  <c r="AW96" i="5" s="1"/>
  <c r="AV47" i="5"/>
  <c r="AU47" i="5"/>
  <c r="AT47" i="5"/>
  <c r="AS47" i="5"/>
  <c r="AR47" i="5"/>
  <c r="AP47" i="5"/>
  <c r="AO47" i="5"/>
  <c r="AO96" i="5" s="1"/>
  <c r="AN47" i="5"/>
  <c r="AM47" i="5"/>
  <c r="AL47" i="5"/>
  <c r="AK47" i="5"/>
  <c r="AJ47" i="5"/>
  <c r="AH47" i="5"/>
  <c r="AH96" i="5" s="1"/>
  <c r="AG47" i="5"/>
  <c r="AF47" i="5"/>
  <c r="AE47" i="5"/>
  <c r="AD47" i="5"/>
  <c r="AC47" i="5"/>
  <c r="AB47" i="5"/>
  <c r="Z47" i="5"/>
  <c r="Y47" i="5"/>
  <c r="Y96" i="5" s="1"/>
  <c r="X47" i="5"/>
  <c r="W47" i="5"/>
  <c r="V47" i="5"/>
  <c r="U47" i="5"/>
  <c r="T47" i="5"/>
  <c r="R47" i="5"/>
  <c r="Q47" i="5"/>
  <c r="P47" i="5"/>
  <c r="O47" i="5"/>
  <c r="N47" i="5"/>
  <c r="M47" i="5"/>
  <c r="L47" i="5"/>
  <c r="J47" i="5"/>
  <c r="I47" i="5"/>
  <c r="I96" i="5" s="1"/>
  <c r="H47" i="5"/>
  <c r="G47" i="5"/>
  <c r="F47" i="5"/>
  <c r="E47" i="5"/>
  <c r="D47" i="5"/>
  <c r="BV46" i="5"/>
  <c r="BU46" i="5"/>
  <c r="BU95" i="5" s="1"/>
  <c r="BT46" i="5"/>
  <c r="BS46" i="5"/>
  <c r="BR46" i="5"/>
  <c r="BQ46" i="5"/>
  <c r="BP46" i="5"/>
  <c r="BP95" i="5" s="1"/>
  <c r="BN46" i="5"/>
  <c r="BM46" i="5"/>
  <c r="BL46" i="5"/>
  <c r="BK46" i="5"/>
  <c r="BJ46" i="5"/>
  <c r="BI46" i="5"/>
  <c r="BH46" i="5"/>
  <c r="BF46" i="5"/>
  <c r="BE46" i="5"/>
  <c r="BD46" i="5"/>
  <c r="BC46" i="5"/>
  <c r="BB46" i="5"/>
  <c r="BA46" i="5"/>
  <c r="AZ46" i="5"/>
  <c r="AX46" i="5"/>
  <c r="AW46" i="5"/>
  <c r="AV46" i="5"/>
  <c r="AU46" i="5"/>
  <c r="AT46" i="5"/>
  <c r="AS46" i="5"/>
  <c r="AR46" i="5"/>
  <c r="AP46" i="5"/>
  <c r="AO46" i="5"/>
  <c r="AN46" i="5"/>
  <c r="AM46" i="5"/>
  <c r="AL46" i="5"/>
  <c r="AK46" i="5"/>
  <c r="AJ46" i="5"/>
  <c r="AH46" i="5"/>
  <c r="AG46" i="5"/>
  <c r="AF46" i="5"/>
  <c r="AE46" i="5"/>
  <c r="AD46" i="5"/>
  <c r="AC46" i="5"/>
  <c r="AB46" i="5"/>
  <c r="AB95" i="5" s="1"/>
  <c r="Z46" i="5"/>
  <c r="Y46" i="5"/>
  <c r="X46" i="5"/>
  <c r="W46" i="5"/>
  <c r="V46" i="5"/>
  <c r="U46" i="5"/>
  <c r="T46" i="5"/>
  <c r="R46" i="5"/>
  <c r="Q46" i="5"/>
  <c r="P46" i="5"/>
  <c r="O46" i="5"/>
  <c r="N46" i="5"/>
  <c r="M46" i="5"/>
  <c r="L46" i="5"/>
  <c r="J46" i="5"/>
  <c r="I46" i="5"/>
  <c r="H46" i="5"/>
  <c r="G46" i="5"/>
  <c r="F46" i="5"/>
  <c r="E46" i="5"/>
  <c r="D46" i="5"/>
  <c r="D95" i="5" s="1"/>
  <c r="BV45" i="5"/>
  <c r="BU45" i="5"/>
  <c r="BT45" i="5"/>
  <c r="BS45" i="5"/>
  <c r="BR45" i="5"/>
  <c r="BQ45" i="5"/>
  <c r="BP45" i="5"/>
  <c r="BN45" i="5"/>
  <c r="BM45" i="5"/>
  <c r="BL45" i="5"/>
  <c r="BK45" i="5"/>
  <c r="BJ45" i="5"/>
  <c r="BI45" i="5"/>
  <c r="BH45" i="5"/>
  <c r="BF45" i="5"/>
  <c r="BE45" i="5"/>
  <c r="BD45" i="5"/>
  <c r="BC45" i="5"/>
  <c r="BB45" i="5"/>
  <c r="BB94" i="5" s="1"/>
  <c r="BA45" i="5"/>
  <c r="AZ45" i="5"/>
  <c r="AX45" i="5"/>
  <c r="AW45" i="5"/>
  <c r="AV45" i="5"/>
  <c r="AU45" i="5"/>
  <c r="AT45" i="5"/>
  <c r="AS45" i="5"/>
  <c r="AS94" i="5" s="1"/>
  <c r="AR45" i="5"/>
  <c r="AP45" i="5"/>
  <c r="AO45" i="5"/>
  <c r="AN45" i="5"/>
  <c r="AM45" i="5"/>
  <c r="AL45" i="5"/>
  <c r="AK45" i="5"/>
  <c r="AJ45" i="5"/>
  <c r="AH45" i="5"/>
  <c r="AG45" i="5"/>
  <c r="AF45" i="5"/>
  <c r="AE45" i="5"/>
  <c r="AD45" i="5"/>
  <c r="AD94" i="5" s="1"/>
  <c r="AC45" i="5"/>
  <c r="AB45" i="5"/>
  <c r="Z45" i="5"/>
  <c r="Y45" i="5"/>
  <c r="X45" i="5"/>
  <c r="W45" i="5"/>
  <c r="V45" i="5"/>
  <c r="V94" i="5" s="1"/>
  <c r="U45" i="5"/>
  <c r="U94" i="5" s="1"/>
  <c r="T45" i="5"/>
  <c r="R45" i="5"/>
  <c r="Q45" i="5"/>
  <c r="P45" i="5"/>
  <c r="O45" i="5"/>
  <c r="N45" i="5"/>
  <c r="M45" i="5"/>
  <c r="M94" i="5" s="1"/>
  <c r="L45" i="5"/>
  <c r="J45" i="5"/>
  <c r="I45" i="5"/>
  <c r="H45" i="5"/>
  <c r="G45" i="5"/>
  <c r="F45" i="5"/>
  <c r="E45" i="5"/>
  <c r="D45" i="5"/>
  <c r="BV44" i="5"/>
  <c r="BV93" i="5" s="1"/>
  <c r="BU44" i="5"/>
  <c r="BT44" i="5"/>
  <c r="BS44" i="5"/>
  <c r="BS93" i="5" s="1"/>
  <c r="BR44" i="5"/>
  <c r="BQ44" i="5"/>
  <c r="BP44" i="5"/>
  <c r="BN44" i="5"/>
  <c r="BN93" i="5" s="1"/>
  <c r="BM44" i="5"/>
  <c r="BL44" i="5"/>
  <c r="BK44" i="5"/>
  <c r="BJ44" i="5"/>
  <c r="BI44" i="5"/>
  <c r="BH44" i="5"/>
  <c r="BF44" i="5"/>
  <c r="BE44" i="5"/>
  <c r="BD44" i="5"/>
  <c r="BC44" i="5"/>
  <c r="BB44" i="5"/>
  <c r="BA44" i="5"/>
  <c r="BA93" i="5" s="1"/>
  <c r="AZ44" i="5"/>
  <c r="AX44" i="5"/>
  <c r="AW44" i="5"/>
  <c r="AV44" i="5"/>
  <c r="AU44" i="5"/>
  <c r="AU93" i="5" s="1"/>
  <c r="AT44" i="5"/>
  <c r="AS44" i="5"/>
  <c r="AR44" i="5"/>
  <c r="AP44" i="5"/>
  <c r="AO44" i="5"/>
  <c r="AN44" i="5"/>
  <c r="AM44" i="5"/>
  <c r="AM93" i="5" s="1"/>
  <c r="AL44" i="5"/>
  <c r="AL93" i="5" s="1"/>
  <c r="AK44" i="5"/>
  <c r="AJ44" i="5"/>
  <c r="AH44" i="5"/>
  <c r="AH93" i="5" s="1"/>
  <c r="AG44" i="5"/>
  <c r="AF44" i="5"/>
  <c r="AE44" i="5"/>
  <c r="AD44" i="5"/>
  <c r="AD93" i="5" s="1"/>
  <c r="AC44" i="5"/>
  <c r="AC93" i="5" s="1"/>
  <c r="AB44" i="5"/>
  <c r="Z44" i="5"/>
  <c r="Y44" i="5"/>
  <c r="X44" i="5"/>
  <c r="W44" i="5"/>
  <c r="V44" i="5"/>
  <c r="U44" i="5"/>
  <c r="U93" i="5" s="1"/>
  <c r="T44" i="5"/>
  <c r="R44" i="5"/>
  <c r="Q44" i="5"/>
  <c r="P44" i="5"/>
  <c r="O44" i="5"/>
  <c r="N44" i="5"/>
  <c r="M44" i="5"/>
  <c r="L44" i="5"/>
  <c r="J44" i="5"/>
  <c r="J93" i="5" s="1"/>
  <c r="I44" i="5"/>
  <c r="H44" i="5"/>
  <c r="G44" i="5"/>
  <c r="G93" i="5" s="1"/>
  <c r="F44" i="5"/>
  <c r="E44" i="5"/>
  <c r="D44" i="5"/>
  <c r="BV43" i="5"/>
  <c r="BU43" i="5"/>
  <c r="BT43" i="5"/>
  <c r="BS43" i="5"/>
  <c r="BR43" i="5"/>
  <c r="BQ43" i="5"/>
  <c r="BP43" i="5"/>
  <c r="BN43" i="5"/>
  <c r="BM43" i="5"/>
  <c r="BL43" i="5"/>
  <c r="BK43" i="5"/>
  <c r="BJ43" i="5"/>
  <c r="BI43" i="5"/>
  <c r="BH43" i="5"/>
  <c r="BF43" i="5"/>
  <c r="BE43" i="5"/>
  <c r="BD43" i="5"/>
  <c r="BC43" i="5"/>
  <c r="BB43" i="5"/>
  <c r="BA43" i="5"/>
  <c r="AZ43" i="5"/>
  <c r="AX43" i="5"/>
  <c r="AW43" i="5"/>
  <c r="AV43" i="5"/>
  <c r="AU43" i="5"/>
  <c r="AT43" i="5"/>
  <c r="AS43" i="5"/>
  <c r="AR43" i="5"/>
  <c r="AP43" i="5"/>
  <c r="AO43" i="5"/>
  <c r="AN43" i="5"/>
  <c r="AM43" i="5"/>
  <c r="AL43" i="5"/>
  <c r="AK43" i="5"/>
  <c r="AJ43" i="5"/>
  <c r="AH43" i="5"/>
  <c r="AG43" i="5"/>
  <c r="AF43" i="5"/>
  <c r="AE43" i="5"/>
  <c r="AD43" i="5"/>
  <c r="AC43" i="5"/>
  <c r="AB43" i="5"/>
  <c r="Z43" i="5"/>
  <c r="Y43" i="5"/>
  <c r="X43" i="5"/>
  <c r="W43" i="5"/>
  <c r="V43" i="5"/>
  <c r="U43" i="5"/>
  <c r="T43" i="5"/>
  <c r="R43" i="5"/>
  <c r="Q43" i="5"/>
  <c r="P43" i="5"/>
  <c r="O43" i="5"/>
  <c r="N43" i="5"/>
  <c r="M43" i="5"/>
  <c r="L43" i="5"/>
  <c r="J43" i="5"/>
  <c r="I43" i="5"/>
  <c r="H43" i="5"/>
  <c r="G43" i="5"/>
  <c r="F43" i="5"/>
  <c r="E43" i="5"/>
  <c r="D43" i="5"/>
  <c r="BV42" i="5"/>
  <c r="BU42" i="5"/>
  <c r="BU91" i="5" s="1"/>
  <c r="BT42" i="5"/>
  <c r="BS42" i="5"/>
  <c r="BR42" i="5"/>
  <c r="BQ42" i="5"/>
  <c r="BQ91" i="5" s="1"/>
  <c r="BP42" i="5"/>
  <c r="BN42" i="5"/>
  <c r="BM42" i="5"/>
  <c r="BL42" i="5"/>
  <c r="BK42" i="5"/>
  <c r="BJ42" i="5"/>
  <c r="BI42" i="5"/>
  <c r="BH42" i="5"/>
  <c r="BF42" i="5"/>
  <c r="BE42" i="5"/>
  <c r="BD42" i="5"/>
  <c r="BC42" i="5"/>
  <c r="BC91" i="5" s="1"/>
  <c r="BB42" i="5"/>
  <c r="BA42" i="5"/>
  <c r="AZ42" i="5"/>
  <c r="AX42" i="5"/>
  <c r="AW42" i="5"/>
  <c r="AV42" i="5"/>
  <c r="AU42" i="5"/>
  <c r="AT42" i="5"/>
  <c r="AS42" i="5"/>
  <c r="AR42" i="5"/>
  <c r="AP42" i="5"/>
  <c r="AO42" i="5"/>
  <c r="AO91" i="5" s="1"/>
  <c r="AN42" i="5"/>
  <c r="AM42" i="5"/>
  <c r="AL42" i="5"/>
  <c r="AK42" i="5"/>
  <c r="AJ42" i="5"/>
  <c r="AH42" i="5"/>
  <c r="AG42" i="5"/>
  <c r="AF42" i="5"/>
  <c r="AE42" i="5"/>
  <c r="AD42" i="5"/>
  <c r="AC42" i="5"/>
  <c r="AB42" i="5"/>
  <c r="Z42" i="5"/>
  <c r="Y42" i="5"/>
  <c r="X42" i="5"/>
  <c r="W42" i="5"/>
  <c r="W91" i="5" s="1"/>
  <c r="V42" i="5"/>
  <c r="U42" i="5"/>
  <c r="T42" i="5"/>
  <c r="R42" i="5"/>
  <c r="Q42" i="5"/>
  <c r="P42" i="5"/>
  <c r="O42" i="5"/>
  <c r="N42" i="5"/>
  <c r="M42" i="5"/>
  <c r="L42" i="5"/>
  <c r="J42" i="5"/>
  <c r="I42" i="5"/>
  <c r="I91" i="5" s="1"/>
  <c r="H42" i="5"/>
  <c r="G42" i="5"/>
  <c r="F42" i="5"/>
  <c r="E42" i="5"/>
  <c r="E91" i="5" s="1"/>
  <c r="D42" i="5"/>
  <c r="BV41" i="5"/>
  <c r="BU41" i="5"/>
  <c r="BT41" i="5"/>
  <c r="BS41" i="5"/>
  <c r="BR41" i="5"/>
  <c r="BQ41" i="5"/>
  <c r="BP41" i="5"/>
  <c r="BN41" i="5"/>
  <c r="BM41" i="5"/>
  <c r="BL41" i="5"/>
  <c r="BK41" i="5"/>
  <c r="BK90" i="5" s="1"/>
  <c r="BJ41" i="5"/>
  <c r="BI41" i="5"/>
  <c r="BH41" i="5"/>
  <c r="BF41" i="5"/>
  <c r="BE41" i="5"/>
  <c r="BD41" i="5"/>
  <c r="BC41" i="5"/>
  <c r="BB41" i="5"/>
  <c r="BA41" i="5"/>
  <c r="AZ41" i="5"/>
  <c r="AX41" i="5"/>
  <c r="AW41" i="5"/>
  <c r="AW90" i="5" s="1"/>
  <c r="AV41" i="5"/>
  <c r="AU41" i="5"/>
  <c r="AT41" i="5"/>
  <c r="AS41" i="5"/>
  <c r="AR41" i="5"/>
  <c r="AP41" i="5"/>
  <c r="AO41" i="5"/>
  <c r="AN41" i="5"/>
  <c r="AM41" i="5"/>
  <c r="AL41" i="5"/>
  <c r="AK41" i="5"/>
  <c r="AJ41" i="5"/>
  <c r="AH41" i="5"/>
  <c r="AG41" i="5"/>
  <c r="AF41" i="5"/>
  <c r="AE41" i="5"/>
  <c r="AD41" i="5"/>
  <c r="AC41" i="5"/>
  <c r="AB41" i="5"/>
  <c r="Z41" i="5"/>
  <c r="Y41" i="5"/>
  <c r="X41" i="5"/>
  <c r="W41" i="5"/>
  <c r="V41" i="5"/>
  <c r="U41" i="5"/>
  <c r="T41" i="5"/>
  <c r="R41" i="5"/>
  <c r="Q41" i="5"/>
  <c r="Q90" i="5" s="1"/>
  <c r="P41" i="5"/>
  <c r="O41" i="5"/>
  <c r="N41" i="5"/>
  <c r="M41" i="5"/>
  <c r="L41" i="5"/>
  <c r="J41" i="5"/>
  <c r="I41" i="5"/>
  <c r="H41" i="5"/>
  <c r="G41" i="5"/>
  <c r="F41" i="5"/>
  <c r="E41" i="5"/>
  <c r="D41" i="5"/>
  <c r="BV40" i="5"/>
  <c r="BU40" i="5"/>
  <c r="BT40" i="5"/>
  <c r="BS40" i="5"/>
  <c r="BR40" i="5"/>
  <c r="BQ40" i="5"/>
  <c r="BP40" i="5"/>
  <c r="BN40" i="5"/>
  <c r="BM40" i="5"/>
  <c r="BL40" i="5"/>
  <c r="BK40" i="5"/>
  <c r="BJ40" i="5"/>
  <c r="BJ89" i="5" s="1"/>
  <c r="BI40" i="5"/>
  <c r="BH40" i="5"/>
  <c r="BF40" i="5"/>
  <c r="BE40" i="5"/>
  <c r="BD40" i="5"/>
  <c r="BC40" i="5"/>
  <c r="BB40" i="5"/>
  <c r="BA40" i="5"/>
  <c r="AZ40" i="5"/>
  <c r="AX40" i="5"/>
  <c r="AW40" i="5"/>
  <c r="AV40" i="5"/>
  <c r="AU40" i="5"/>
  <c r="AT40" i="5"/>
  <c r="AS40" i="5"/>
  <c r="AR40" i="5"/>
  <c r="AP40" i="5"/>
  <c r="AO40" i="5"/>
  <c r="AN40" i="5"/>
  <c r="AM40" i="5"/>
  <c r="AL40" i="5"/>
  <c r="AK40" i="5"/>
  <c r="AJ40" i="5"/>
  <c r="AH40" i="5"/>
  <c r="AG40" i="5"/>
  <c r="AF40" i="5"/>
  <c r="AE40" i="5"/>
  <c r="AD40" i="5"/>
  <c r="AC40" i="5"/>
  <c r="AB40" i="5"/>
  <c r="Z40" i="5"/>
  <c r="Y40" i="5"/>
  <c r="X40" i="5"/>
  <c r="W40" i="5"/>
  <c r="V40" i="5"/>
  <c r="U40" i="5"/>
  <c r="T40" i="5"/>
  <c r="R40" i="5"/>
  <c r="Q40" i="5"/>
  <c r="P40" i="5"/>
  <c r="O40" i="5"/>
  <c r="N40" i="5"/>
  <c r="M40" i="5"/>
  <c r="L40" i="5"/>
  <c r="J40" i="5"/>
  <c r="I40" i="5"/>
  <c r="H40" i="5"/>
  <c r="G40" i="5"/>
  <c r="F40" i="5"/>
  <c r="E40" i="5"/>
  <c r="D40" i="5"/>
  <c r="BV39" i="5"/>
  <c r="BU39" i="5"/>
  <c r="BT39" i="5"/>
  <c r="BS39" i="5"/>
  <c r="BR39" i="5"/>
  <c r="BR88" i="5" s="1"/>
  <c r="BQ39" i="5"/>
  <c r="BP39" i="5"/>
  <c r="BN39" i="5"/>
  <c r="BM39" i="5"/>
  <c r="BL39" i="5"/>
  <c r="BK39" i="5"/>
  <c r="BJ39" i="5"/>
  <c r="BJ88" i="5" s="1"/>
  <c r="BI39" i="5"/>
  <c r="BH39" i="5"/>
  <c r="BF39" i="5"/>
  <c r="BE39" i="5"/>
  <c r="BD39" i="5"/>
  <c r="BC39" i="5"/>
  <c r="BB39" i="5"/>
  <c r="BA39" i="5"/>
  <c r="BA88" i="5" s="1"/>
  <c r="AZ39" i="5"/>
  <c r="AX39" i="5"/>
  <c r="AW39" i="5"/>
  <c r="AV39" i="5"/>
  <c r="AU39" i="5"/>
  <c r="AT39" i="5"/>
  <c r="AS39" i="5"/>
  <c r="AR39" i="5"/>
  <c r="AP39" i="5"/>
  <c r="AO39" i="5"/>
  <c r="AN39" i="5"/>
  <c r="AM39" i="5"/>
  <c r="AL39" i="5"/>
  <c r="AK39" i="5"/>
  <c r="AJ39" i="5"/>
  <c r="AH39" i="5"/>
  <c r="AG39" i="5"/>
  <c r="AF39" i="5"/>
  <c r="AE39" i="5"/>
  <c r="AD39" i="5"/>
  <c r="AD88" i="5" s="1"/>
  <c r="AC39" i="5"/>
  <c r="AB39" i="5"/>
  <c r="Z39" i="5"/>
  <c r="Y39" i="5"/>
  <c r="X39" i="5"/>
  <c r="W39" i="5"/>
  <c r="V39" i="5"/>
  <c r="U39" i="5"/>
  <c r="U88" i="5" s="1"/>
  <c r="T39" i="5"/>
  <c r="R39" i="5"/>
  <c r="Q39" i="5"/>
  <c r="P39" i="5"/>
  <c r="O39" i="5"/>
  <c r="N39" i="5"/>
  <c r="M39" i="5"/>
  <c r="L39" i="5"/>
  <c r="J39" i="5"/>
  <c r="I39" i="5"/>
  <c r="H39" i="5"/>
  <c r="G39" i="5"/>
  <c r="F39" i="5"/>
  <c r="F88" i="5" s="1"/>
  <c r="E39" i="5"/>
  <c r="D39" i="5"/>
  <c r="BV38" i="5"/>
  <c r="BV87" i="5" s="1"/>
  <c r="BU38" i="5"/>
  <c r="BT38" i="5"/>
  <c r="BS38" i="5"/>
  <c r="BR38" i="5"/>
  <c r="BQ38" i="5"/>
  <c r="BQ87" i="5" s="1"/>
  <c r="BP38" i="5"/>
  <c r="BN38" i="5"/>
  <c r="BM38" i="5"/>
  <c r="BL38" i="5"/>
  <c r="BK38" i="5"/>
  <c r="BJ38" i="5"/>
  <c r="BI38" i="5"/>
  <c r="BI87" i="5" s="1"/>
  <c r="BH38" i="5"/>
  <c r="BF38" i="5"/>
  <c r="BE38" i="5"/>
  <c r="BD38" i="5"/>
  <c r="BD87" i="5" s="1"/>
  <c r="BC38" i="5"/>
  <c r="BB38" i="5"/>
  <c r="BA38" i="5"/>
  <c r="AZ38" i="5"/>
  <c r="AX38" i="5"/>
  <c r="AW38" i="5"/>
  <c r="AV38" i="5"/>
  <c r="AU38" i="5"/>
  <c r="AU87" i="5" s="1"/>
  <c r="AT38" i="5"/>
  <c r="AS38" i="5"/>
  <c r="AR38" i="5"/>
  <c r="AP38" i="5"/>
  <c r="AO38" i="5"/>
  <c r="AN38" i="5"/>
  <c r="AM38" i="5"/>
  <c r="AL38" i="5"/>
  <c r="AK38" i="5"/>
  <c r="AJ38" i="5"/>
  <c r="AH38" i="5"/>
  <c r="AG38" i="5"/>
  <c r="AF38" i="5"/>
  <c r="AE38" i="5"/>
  <c r="AD38" i="5"/>
  <c r="AC38" i="5"/>
  <c r="AB38" i="5"/>
  <c r="Z38" i="5"/>
  <c r="Y38" i="5"/>
  <c r="X38" i="5"/>
  <c r="W38" i="5"/>
  <c r="V38" i="5"/>
  <c r="U38" i="5"/>
  <c r="T38" i="5"/>
  <c r="R38" i="5"/>
  <c r="Q38" i="5"/>
  <c r="P38" i="5"/>
  <c r="O38" i="5"/>
  <c r="O87" i="5" s="1"/>
  <c r="N38" i="5"/>
  <c r="M38" i="5"/>
  <c r="L38" i="5"/>
  <c r="J38" i="5"/>
  <c r="J87" i="5" s="1"/>
  <c r="I38" i="5"/>
  <c r="H38" i="5"/>
  <c r="G38" i="5"/>
  <c r="F38" i="5"/>
  <c r="E38" i="5"/>
  <c r="E87" i="5" s="1"/>
  <c r="D38" i="5"/>
  <c r="BV37" i="5"/>
  <c r="BU37" i="5"/>
  <c r="BU86" i="5" s="1"/>
  <c r="BT37" i="5"/>
  <c r="BS37" i="5"/>
  <c r="BS86" i="5" s="1"/>
  <c r="BR37" i="5"/>
  <c r="BQ37" i="5"/>
  <c r="BP37" i="5"/>
  <c r="BN37" i="5"/>
  <c r="BM37" i="5"/>
  <c r="BL37" i="5"/>
  <c r="BK37" i="5"/>
  <c r="BJ37" i="5"/>
  <c r="BI37" i="5"/>
  <c r="BH37" i="5"/>
  <c r="BH86" i="5" s="1"/>
  <c r="BF37" i="5"/>
  <c r="BE37" i="5"/>
  <c r="BD37" i="5"/>
  <c r="BC37" i="5"/>
  <c r="BC86" i="5" s="1"/>
  <c r="BB37" i="5"/>
  <c r="BA37" i="5"/>
  <c r="AZ37" i="5"/>
  <c r="AX37" i="5"/>
  <c r="AX86" i="5" s="1"/>
  <c r="AW37" i="5"/>
  <c r="AW86" i="5" s="1"/>
  <c r="AV37" i="5"/>
  <c r="AU37" i="5"/>
  <c r="AT37" i="5"/>
  <c r="AS37" i="5"/>
  <c r="AR37" i="5"/>
  <c r="AP37" i="5"/>
  <c r="AO37" i="5"/>
  <c r="AO86" i="5" s="1"/>
  <c r="AN37" i="5"/>
  <c r="AM37" i="5"/>
  <c r="AL37" i="5"/>
  <c r="AK37" i="5"/>
  <c r="AJ37" i="5"/>
  <c r="AH37" i="5"/>
  <c r="AG37" i="5"/>
  <c r="AF37" i="5"/>
  <c r="AE37" i="5"/>
  <c r="AD37" i="5"/>
  <c r="AC37" i="5"/>
  <c r="AB37" i="5"/>
  <c r="Z37" i="5"/>
  <c r="Y37" i="5"/>
  <c r="Y86" i="5" s="1"/>
  <c r="X37" i="5"/>
  <c r="W37" i="5"/>
  <c r="W86" i="5" s="1"/>
  <c r="V37" i="5"/>
  <c r="U37" i="5"/>
  <c r="T37" i="5"/>
  <c r="R37" i="5"/>
  <c r="R86" i="5" s="1"/>
  <c r="Q37" i="5"/>
  <c r="P37" i="5"/>
  <c r="O37" i="5"/>
  <c r="N37" i="5"/>
  <c r="M37" i="5"/>
  <c r="L37" i="5"/>
  <c r="J37" i="5"/>
  <c r="I37" i="5"/>
  <c r="I86" i="5" s="1"/>
  <c r="H37" i="5"/>
  <c r="G37" i="5"/>
  <c r="G86" i="5" s="1"/>
  <c r="F37" i="5"/>
  <c r="E37" i="5"/>
  <c r="D37" i="5"/>
  <c r="BV36" i="5"/>
  <c r="BU36" i="5"/>
  <c r="BT36" i="5"/>
  <c r="BS36" i="5"/>
  <c r="BR36" i="5"/>
  <c r="BR85" i="5" s="1"/>
  <c r="BQ36" i="5"/>
  <c r="BP36" i="5"/>
  <c r="BN36" i="5"/>
  <c r="BM36" i="5"/>
  <c r="BL36" i="5"/>
  <c r="BK36" i="5"/>
  <c r="BJ36" i="5"/>
  <c r="BI36" i="5"/>
  <c r="BH36" i="5"/>
  <c r="BF36" i="5"/>
  <c r="BE36" i="5"/>
  <c r="BD36" i="5"/>
  <c r="BC36" i="5"/>
  <c r="BB36" i="5"/>
  <c r="BB85" i="5" s="1"/>
  <c r="BA36" i="5"/>
  <c r="AZ36" i="5"/>
  <c r="AX36" i="5"/>
  <c r="AW36" i="5"/>
  <c r="AV36" i="5"/>
  <c r="AU36" i="5"/>
  <c r="AT36" i="5"/>
  <c r="AS36" i="5"/>
  <c r="AS85" i="5" s="1"/>
  <c r="AR36" i="5"/>
  <c r="AP36" i="5"/>
  <c r="AO36" i="5"/>
  <c r="AN36" i="5"/>
  <c r="AM36" i="5"/>
  <c r="AL36" i="5"/>
  <c r="AK36" i="5"/>
  <c r="AJ36" i="5"/>
  <c r="AH36" i="5"/>
  <c r="AG36" i="5"/>
  <c r="AG85" i="5" s="1"/>
  <c r="AF36" i="5"/>
  <c r="AE36" i="5"/>
  <c r="AD36" i="5"/>
  <c r="AC36" i="5"/>
  <c r="AB36" i="5"/>
  <c r="Z36" i="5"/>
  <c r="Y36" i="5"/>
  <c r="X36" i="5"/>
  <c r="W36" i="5"/>
  <c r="V36" i="5"/>
  <c r="V85" i="5" s="1"/>
  <c r="U36" i="5"/>
  <c r="T36" i="5"/>
  <c r="R36" i="5"/>
  <c r="Q36" i="5"/>
  <c r="Q85" i="5" s="1"/>
  <c r="P36" i="5"/>
  <c r="O36" i="5"/>
  <c r="N36" i="5"/>
  <c r="M36" i="5"/>
  <c r="L36" i="5"/>
  <c r="J36" i="5"/>
  <c r="I36" i="5"/>
  <c r="H36" i="5"/>
  <c r="G36" i="5"/>
  <c r="F36" i="5"/>
  <c r="F85" i="5" s="1"/>
  <c r="E36" i="5"/>
  <c r="D36" i="5"/>
  <c r="BV35" i="5"/>
  <c r="BU35" i="5"/>
  <c r="BT35" i="5"/>
  <c r="BS35" i="5"/>
  <c r="BS84" i="5" s="1"/>
  <c r="BR35" i="5"/>
  <c r="BQ35" i="5"/>
  <c r="BP35" i="5"/>
  <c r="BN35" i="5"/>
  <c r="BM35" i="5"/>
  <c r="BL35" i="5"/>
  <c r="BK35" i="5"/>
  <c r="BJ35" i="5"/>
  <c r="BI35" i="5"/>
  <c r="BH35" i="5"/>
  <c r="BF35" i="5"/>
  <c r="BE35" i="5"/>
  <c r="BD35" i="5"/>
  <c r="BC35" i="5"/>
  <c r="BB35" i="5"/>
  <c r="BA35" i="5"/>
  <c r="AZ35" i="5"/>
  <c r="AX35" i="5"/>
  <c r="AW35" i="5"/>
  <c r="AV35" i="5"/>
  <c r="AV84" i="5" s="1"/>
  <c r="AU35" i="5"/>
  <c r="AT35" i="5"/>
  <c r="AS35" i="5"/>
  <c r="AR35" i="5"/>
  <c r="AP35" i="5"/>
  <c r="AO35" i="5"/>
  <c r="AN35" i="5"/>
  <c r="AM35" i="5"/>
  <c r="AM84" i="5" s="1"/>
  <c r="AL35" i="5"/>
  <c r="AK35" i="5"/>
  <c r="AJ35" i="5"/>
  <c r="AH35" i="5"/>
  <c r="AG35" i="5"/>
  <c r="AF35" i="5"/>
  <c r="AE35" i="5"/>
  <c r="AD35" i="5"/>
  <c r="AC35" i="5"/>
  <c r="AB35" i="5"/>
  <c r="Z35" i="5"/>
  <c r="Y35" i="5"/>
  <c r="X35" i="5"/>
  <c r="W35" i="5"/>
  <c r="V35" i="5"/>
  <c r="U35" i="5"/>
  <c r="T35" i="5"/>
  <c r="R35" i="5"/>
  <c r="Q35" i="5"/>
  <c r="P35" i="5"/>
  <c r="P84" i="5" s="1"/>
  <c r="O35" i="5"/>
  <c r="N35" i="5"/>
  <c r="M35" i="5"/>
  <c r="L35" i="5"/>
  <c r="J35" i="5"/>
  <c r="I35" i="5"/>
  <c r="H35" i="5"/>
  <c r="G35" i="5"/>
  <c r="G84" i="5" s="1"/>
  <c r="F35" i="5"/>
  <c r="E35" i="5"/>
  <c r="D35" i="5"/>
  <c r="BV34" i="5"/>
  <c r="BV83" i="5" s="1"/>
  <c r="BU34" i="5"/>
  <c r="BT34" i="5"/>
  <c r="BS34" i="5"/>
  <c r="BR34" i="5"/>
  <c r="BQ34" i="5"/>
  <c r="BP34" i="5"/>
  <c r="BN34" i="5"/>
  <c r="BM34" i="5"/>
  <c r="BM83" i="5" s="1"/>
  <c r="BL34" i="5"/>
  <c r="BK34" i="5"/>
  <c r="BJ34" i="5"/>
  <c r="BI34" i="5"/>
  <c r="BH34" i="5"/>
  <c r="BF34" i="5"/>
  <c r="BE34" i="5"/>
  <c r="BD34" i="5"/>
  <c r="BD83" i="5" s="1"/>
  <c r="BC34" i="5"/>
  <c r="BB34" i="5"/>
  <c r="BA34" i="5"/>
  <c r="AZ34" i="5"/>
  <c r="AX34" i="5"/>
  <c r="AW34" i="5"/>
  <c r="AV34" i="5"/>
  <c r="AU34" i="5"/>
  <c r="AT34" i="5"/>
  <c r="AS34" i="5"/>
  <c r="AR34" i="5"/>
  <c r="AP34" i="5"/>
  <c r="AP83" i="5" s="1"/>
  <c r="AO34" i="5"/>
  <c r="AN34" i="5"/>
  <c r="AN83" i="5" s="1"/>
  <c r="AM34" i="5"/>
  <c r="AL34" i="5"/>
  <c r="AK34" i="5"/>
  <c r="AJ34" i="5"/>
  <c r="AH34" i="5"/>
  <c r="AG34" i="5"/>
  <c r="AG83" i="5" s="1"/>
  <c r="AF34" i="5"/>
  <c r="AE34" i="5"/>
  <c r="AD34" i="5"/>
  <c r="AC34" i="5"/>
  <c r="AB34" i="5"/>
  <c r="Z34" i="5"/>
  <c r="Y34" i="5"/>
  <c r="X34" i="5"/>
  <c r="X83" i="5" s="1"/>
  <c r="W34" i="5"/>
  <c r="V34" i="5"/>
  <c r="U34" i="5"/>
  <c r="T34" i="5"/>
  <c r="R34" i="5"/>
  <c r="Q34" i="5"/>
  <c r="P34" i="5"/>
  <c r="O34" i="5"/>
  <c r="N34" i="5"/>
  <c r="M34" i="5"/>
  <c r="L34" i="5"/>
  <c r="J34" i="5"/>
  <c r="J83" i="5" s="1"/>
  <c r="I34" i="5"/>
  <c r="H34" i="5"/>
  <c r="G34" i="5"/>
  <c r="F34" i="5"/>
  <c r="E34" i="5"/>
  <c r="D34" i="5"/>
  <c r="BV33" i="5"/>
  <c r="BU33" i="5"/>
  <c r="BU82" i="5" s="1"/>
  <c r="BT33" i="5"/>
  <c r="BS33" i="5"/>
  <c r="BR33" i="5"/>
  <c r="BQ33" i="5"/>
  <c r="BP33" i="5"/>
  <c r="BN33" i="5"/>
  <c r="BN82" i="5" s="1"/>
  <c r="BM33" i="5"/>
  <c r="BL33" i="5"/>
  <c r="BK33" i="5"/>
  <c r="BJ33" i="5"/>
  <c r="BI33" i="5"/>
  <c r="BH33" i="5"/>
  <c r="BF33" i="5"/>
  <c r="BE33" i="5"/>
  <c r="BE82" i="5" s="1"/>
  <c r="BD33" i="5"/>
  <c r="BC33" i="5"/>
  <c r="BB33" i="5"/>
  <c r="BA33" i="5"/>
  <c r="AZ33" i="5"/>
  <c r="AX33" i="5"/>
  <c r="AW33" i="5"/>
  <c r="AV33" i="5"/>
  <c r="AU33" i="5"/>
  <c r="AT33" i="5"/>
  <c r="AS33" i="5"/>
  <c r="AR33" i="5"/>
  <c r="AP33" i="5"/>
  <c r="AO33" i="5"/>
  <c r="AN33" i="5"/>
  <c r="AM33" i="5"/>
  <c r="AL33" i="5"/>
  <c r="AK33" i="5"/>
  <c r="AJ33" i="5"/>
  <c r="AH33" i="5"/>
  <c r="AG33" i="5"/>
  <c r="AF33" i="5"/>
  <c r="AE33" i="5"/>
  <c r="AD33" i="5"/>
  <c r="AC33" i="5"/>
  <c r="AB33" i="5"/>
  <c r="Z33" i="5"/>
  <c r="Y33" i="5"/>
  <c r="X33" i="5"/>
  <c r="W33" i="5"/>
  <c r="V33" i="5"/>
  <c r="U33" i="5"/>
  <c r="T33" i="5"/>
  <c r="R33" i="5"/>
  <c r="R82" i="5" s="1"/>
  <c r="Q33" i="5"/>
  <c r="P33" i="5"/>
  <c r="O33" i="5"/>
  <c r="N33" i="5"/>
  <c r="M33" i="5"/>
  <c r="L33" i="5"/>
  <c r="J33" i="5"/>
  <c r="I33" i="5"/>
  <c r="I82" i="5" s="1"/>
  <c r="H33" i="5"/>
  <c r="G33" i="5"/>
  <c r="F33" i="5"/>
  <c r="E33" i="5"/>
  <c r="D33" i="5"/>
  <c r="BV32" i="5"/>
  <c r="BU32" i="5"/>
  <c r="BT32" i="5"/>
  <c r="BT81" i="5" s="1"/>
  <c r="BS32" i="5"/>
  <c r="BR32" i="5"/>
  <c r="BQ32" i="5"/>
  <c r="BP32" i="5"/>
  <c r="BP81" i="5" s="1"/>
  <c r="BN32" i="5"/>
  <c r="BM32" i="5"/>
  <c r="BM81" i="5" s="1"/>
  <c r="BL32" i="5"/>
  <c r="BK32" i="5"/>
  <c r="BJ32" i="5"/>
  <c r="BI32" i="5"/>
  <c r="BH32" i="5"/>
  <c r="BF32" i="5"/>
  <c r="BE32" i="5"/>
  <c r="BD32" i="5"/>
  <c r="BD81" i="5" s="1"/>
  <c r="BC32" i="5"/>
  <c r="BB32" i="5"/>
  <c r="BA32" i="5"/>
  <c r="AZ32" i="5"/>
  <c r="AX32" i="5"/>
  <c r="AW32" i="5"/>
  <c r="AW81" i="5" s="1"/>
  <c r="AV32" i="5"/>
  <c r="AU32" i="5"/>
  <c r="AT32" i="5"/>
  <c r="AS32" i="5"/>
  <c r="AR32" i="5"/>
  <c r="AP32" i="5"/>
  <c r="AO32" i="5"/>
  <c r="AN32" i="5"/>
  <c r="AN81" i="5" s="1"/>
  <c r="AM32" i="5"/>
  <c r="AL32" i="5"/>
  <c r="AK32" i="5"/>
  <c r="AJ32" i="5"/>
  <c r="AJ81" i="5" s="1"/>
  <c r="AH32" i="5"/>
  <c r="AG32" i="5"/>
  <c r="AF32" i="5"/>
  <c r="AE32" i="5"/>
  <c r="AD32" i="5"/>
  <c r="AC32" i="5"/>
  <c r="AB32" i="5"/>
  <c r="Z32" i="5"/>
  <c r="Y32" i="5"/>
  <c r="X32" i="5"/>
  <c r="W32" i="5"/>
  <c r="V32" i="5"/>
  <c r="U32" i="5"/>
  <c r="T32" i="5"/>
  <c r="T81" i="5" s="1"/>
  <c r="R32" i="5"/>
  <c r="Q32" i="5"/>
  <c r="Q81" i="5" s="1"/>
  <c r="P32" i="5"/>
  <c r="O32" i="5"/>
  <c r="N32" i="5"/>
  <c r="M32" i="5"/>
  <c r="L32" i="5"/>
  <c r="J32" i="5"/>
  <c r="I32" i="5"/>
  <c r="H32" i="5"/>
  <c r="H81" i="5" s="1"/>
  <c r="G32" i="5"/>
  <c r="F32" i="5"/>
  <c r="E32" i="5"/>
  <c r="D32" i="5"/>
  <c r="D81" i="5" s="1"/>
  <c r="BV31" i="5"/>
  <c r="BV80" i="5" s="1"/>
  <c r="BU31" i="5"/>
  <c r="BT31" i="5"/>
  <c r="BS31" i="5"/>
  <c r="BR31" i="5"/>
  <c r="BQ31" i="5"/>
  <c r="BP31" i="5"/>
  <c r="BN31" i="5"/>
  <c r="BN80" i="5" s="1"/>
  <c r="BM31" i="5"/>
  <c r="BL31" i="5"/>
  <c r="BK31" i="5"/>
  <c r="BJ31" i="5"/>
  <c r="BI31" i="5"/>
  <c r="BH31" i="5"/>
  <c r="BO31" i="5" s="1"/>
  <c r="BF31" i="5"/>
  <c r="BE31" i="5"/>
  <c r="BD31" i="5"/>
  <c r="BC31" i="5"/>
  <c r="BB31" i="5"/>
  <c r="BA31" i="5"/>
  <c r="AZ31" i="5"/>
  <c r="BG31" i="5" s="1"/>
  <c r="AX31" i="5"/>
  <c r="AW31" i="5"/>
  <c r="AV31" i="5"/>
  <c r="AU31" i="5"/>
  <c r="AT31" i="5"/>
  <c r="AS31" i="5"/>
  <c r="AR31" i="5"/>
  <c r="AP31" i="5"/>
  <c r="AP80" i="5" s="1"/>
  <c r="AO31" i="5"/>
  <c r="AN31" i="5"/>
  <c r="AM31" i="5"/>
  <c r="AL31" i="5"/>
  <c r="AK31" i="5"/>
  <c r="AJ31" i="5"/>
  <c r="AH31" i="5"/>
  <c r="AG31" i="5"/>
  <c r="AF31" i="5"/>
  <c r="AE31" i="5"/>
  <c r="AD31" i="5"/>
  <c r="AC31" i="5"/>
  <c r="AB31" i="5"/>
  <c r="Z31" i="5"/>
  <c r="Y31" i="5"/>
  <c r="X31" i="5"/>
  <c r="W31" i="5"/>
  <c r="V31" i="5"/>
  <c r="U31" i="5"/>
  <c r="T31" i="5"/>
  <c r="R31" i="5"/>
  <c r="R80" i="5" s="1"/>
  <c r="Q31" i="5"/>
  <c r="P31" i="5"/>
  <c r="O31" i="5"/>
  <c r="N31" i="5"/>
  <c r="M31" i="5"/>
  <c r="L31" i="5"/>
  <c r="S31" i="5" s="1"/>
  <c r="J31" i="5"/>
  <c r="J80" i="5" s="1"/>
  <c r="I31" i="5"/>
  <c r="H31" i="5"/>
  <c r="G31" i="5"/>
  <c r="F31" i="5"/>
  <c r="E31" i="5"/>
  <c r="D31" i="5"/>
  <c r="BV30" i="5"/>
  <c r="BU30" i="5"/>
  <c r="BT30" i="5"/>
  <c r="BS30" i="5"/>
  <c r="BS79" i="5" s="1"/>
  <c r="BR30" i="5"/>
  <c r="BQ30" i="5"/>
  <c r="BP30" i="5"/>
  <c r="BN30" i="5"/>
  <c r="BM30" i="5"/>
  <c r="BL30" i="5"/>
  <c r="BK30" i="5"/>
  <c r="BJ30" i="5"/>
  <c r="BI30" i="5"/>
  <c r="BI79" i="5" s="1"/>
  <c r="BH30" i="5"/>
  <c r="BF30" i="5"/>
  <c r="BE30" i="5"/>
  <c r="BD30" i="5"/>
  <c r="BC30" i="5"/>
  <c r="BB30" i="5"/>
  <c r="BA30" i="5"/>
  <c r="BA79" i="5" s="1"/>
  <c r="AZ30" i="5"/>
  <c r="AX30" i="5"/>
  <c r="AW30" i="5"/>
  <c r="AV30" i="5"/>
  <c r="AU30" i="5"/>
  <c r="AT30" i="5"/>
  <c r="AS30" i="5"/>
  <c r="AR30" i="5"/>
  <c r="AP30" i="5"/>
  <c r="AO30" i="5"/>
  <c r="AN30" i="5"/>
  <c r="AM30" i="5"/>
  <c r="AL30" i="5"/>
  <c r="AK30" i="5"/>
  <c r="AJ30" i="5"/>
  <c r="AH30" i="5"/>
  <c r="AG30" i="5"/>
  <c r="AG79" i="5" s="1"/>
  <c r="AF30" i="5"/>
  <c r="AE30" i="5"/>
  <c r="AD30" i="5"/>
  <c r="AC30" i="5"/>
  <c r="AB30" i="5"/>
  <c r="Z30" i="5"/>
  <c r="Y30" i="5"/>
  <c r="Y79" i="5" s="1"/>
  <c r="X30" i="5"/>
  <c r="W30" i="5"/>
  <c r="V30" i="5"/>
  <c r="U30" i="5"/>
  <c r="T30" i="5"/>
  <c r="R30" i="5"/>
  <c r="Q30" i="5"/>
  <c r="P30" i="5"/>
  <c r="O30" i="5"/>
  <c r="O79" i="5" s="1"/>
  <c r="N30" i="5"/>
  <c r="M30" i="5"/>
  <c r="L30" i="5"/>
  <c r="J30" i="5"/>
  <c r="I30" i="5"/>
  <c r="H30" i="5"/>
  <c r="G30" i="5"/>
  <c r="G79" i="5" s="1"/>
  <c r="F30" i="5"/>
  <c r="E30" i="5"/>
  <c r="D30" i="5"/>
  <c r="BV29" i="5"/>
  <c r="BU29" i="5"/>
  <c r="BU78" i="5" s="1"/>
  <c r="BT29" i="5"/>
  <c r="BS29" i="5"/>
  <c r="BS78" i="5" s="1"/>
  <c r="BR29" i="5"/>
  <c r="BR78" i="5" s="1"/>
  <c r="BQ29" i="5"/>
  <c r="BP29" i="5"/>
  <c r="BN29" i="5"/>
  <c r="BM29" i="5"/>
  <c r="BL29" i="5"/>
  <c r="BK29" i="5"/>
  <c r="BO29" i="5" s="1"/>
  <c r="BJ29" i="5"/>
  <c r="BI29" i="5"/>
  <c r="BH29" i="5"/>
  <c r="BF29" i="5"/>
  <c r="BE29" i="5"/>
  <c r="BD29" i="5"/>
  <c r="BC29" i="5"/>
  <c r="BG29" i="5" s="1"/>
  <c r="BB29" i="5"/>
  <c r="BA29" i="5"/>
  <c r="AZ29" i="5"/>
  <c r="AX29" i="5"/>
  <c r="AW29" i="5"/>
  <c r="AV29" i="5"/>
  <c r="AU29" i="5"/>
  <c r="AY29" i="5" s="1"/>
  <c r="AT29" i="5"/>
  <c r="AS29" i="5"/>
  <c r="AR29" i="5"/>
  <c r="AP29" i="5"/>
  <c r="AO29" i="5"/>
  <c r="AO78" i="5" s="1"/>
  <c r="AN29" i="5"/>
  <c r="AM29" i="5"/>
  <c r="AQ29" i="5" s="1"/>
  <c r="AL29" i="5"/>
  <c r="AK29" i="5"/>
  <c r="AJ29" i="5"/>
  <c r="AH29" i="5"/>
  <c r="AG29" i="5"/>
  <c r="AF29" i="5"/>
  <c r="AE29" i="5"/>
  <c r="AD29" i="5"/>
  <c r="AC29" i="5"/>
  <c r="AB29" i="5"/>
  <c r="Z29" i="5"/>
  <c r="Y29" i="5"/>
  <c r="X29" i="5"/>
  <c r="W29" i="5"/>
  <c r="W78" i="5" s="1"/>
  <c r="V29" i="5"/>
  <c r="U29" i="5"/>
  <c r="U78" i="5" s="1"/>
  <c r="T29" i="5"/>
  <c r="R29" i="5"/>
  <c r="Q29" i="5"/>
  <c r="P29" i="5"/>
  <c r="O29" i="5"/>
  <c r="O78" i="5" s="1"/>
  <c r="N29" i="5"/>
  <c r="M29" i="5"/>
  <c r="L29" i="5"/>
  <c r="J29" i="5"/>
  <c r="I29" i="5"/>
  <c r="H29" i="5"/>
  <c r="G29" i="5"/>
  <c r="F29" i="5"/>
  <c r="E29" i="5"/>
  <c r="E78" i="5" s="1"/>
  <c r="D29" i="5"/>
  <c r="BV28" i="5"/>
  <c r="BU28" i="5"/>
  <c r="BT28" i="5"/>
  <c r="BS28" i="5"/>
  <c r="BR28" i="5"/>
  <c r="BR77" i="5" s="1"/>
  <c r="BQ28" i="5"/>
  <c r="BP28" i="5"/>
  <c r="BN28" i="5"/>
  <c r="BM28" i="5"/>
  <c r="BL28" i="5"/>
  <c r="BK28" i="5"/>
  <c r="BJ28" i="5"/>
  <c r="BI28" i="5"/>
  <c r="BH28" i="5"/>
  <c r="BF28" i="5"/>
  <c r="BE28" i="5"/>
  <c r="BD28" i="5"/>
  <c r="BC28" i="5"/>
  <c r="BB28" i="5"/>
  <c r="BB77" i="5" s="1"/>
  <c r="BA28" i="5"/>
  <c r="AZ28" i="5"/>
  <c r="AX28" i="5"/>
  <c r="AW28" i="5"/>
  <c r="AV28" i="5"/>
  <c r="AU28" i="5"/>
  <c r="AU77" i="5" s="1"/>
  <c r="AT28" i="5"/>
  <c r="AS28" i="5"/>
  <c r="AR28" i="5"/>
  <c r="AP28" i="5"/>
  <c r="AO28" i="5"/>
  <c r="AN28" i="5"/>
  <c r="AM28" i="5"/>
  <c r="AL28" i="5"/>
  <c r="AL77" i="5" s="1"/>
  <c r="AK28" i="5"/>
  <c r="AJ28" i="5"/>
  <c r="AH28" i="5"/>
  <c r="AG28" i="5"/>
  <c r="AG77" i="5" s="1"/>
  <c r="AF28" i="5"/>
  <c r="AE28" i="5"/>
  <c r="AE77" i="5" s="1"/>
  <c r="AD28" i="5"/>
  <c r="AC28" i="5"/>
  <c r="AB28" i="5"/>
  <c r="Z28" i="5"/>
  <c r="Y28" i="5"/>
  <c r="X28" i="5"/>
  <c r="W28" i="5"/>
  <c r="V28" i="5"/>
  <c r="V77" i="5" s="1"/>
  <c r="U28" i="5"/>
  <c r="T28" i="5"/>
  <c r="R28" i="5"/>
  <c r="Q28" i="5"/>
  <c r="P28" i="5"/>
  <c r="O28" i="5"/>
  <c r="O77" i="5" s="1"/>
  <c r="N28" i="5"/>
  <c r="M28" i="5"/>
  <c r="L28" i="5"/>
  <c r="J28" i="5"/>
  <c r="I28" i="5"/>
  <c r="H28" i="5"/>
  <c r="G28" i="5"/>
  <c r="F28" i="5"/>
  <c r="F77" i="5" s="1"/>
  <c r="E28" i="5"/>
  <c r="D28" i="5"/>
  <c r="BV27" i="5"/>
  <c r="BU27" i="5"/>
  <c r="BT27" i="5"/>
  <c r="BT76" i="5" s="1"/>
  <c r="BS27" i="5"/>
  <c r="BR27" i="5"/>
  <c r="BQ27" i="5"/>
  <c r="BP27" i="5"/>
  <c r="BN27" i="5"/>
  <c r="BM27" i="5"/>
  <c r="BL27" i="5"/>
  <c r="BK27" i="5"/>
  <c r="BJ27" i="5"/>
  <c r="BI27" i="5"/>
  <c r="BH27" i="5"/>
  <c r="BH76" i="5" s="1"/>
  <c r="BF27" i="5"/>
  <c r="BE27" i="5"/>
  <c r="BE76" i="5" s="1"/>
  <c r="BD27" i="5"/>
  <c r="BC27" i="5"/>
  <c r="BB27" i="5"/>
  <c r="BA27" i="5"/>
  <c r="AZ27" i="5"/>
  <c r="AX27" i="5"/>
  <c r="AW27" i="5"/>
  <c r="AV27" i="5"/>
  <c r="AV76" i="5" s="1"/>
  <c r="AU27" i="5"/>
  <c r="AT27" i="5"/>
  <c r="AS27" i="5"/>
  <c r="AR27" i="5"/>
  <c r="AP27" i="5"/>
  <c r="AO27" i="5"/>
  <c r="AN27" i="5"/>
  <c r="AM27" i="5"/>
  <c r="AL27" i="5"/>
  <c r="AK27" i="5"/>
  <c r="AJ27" i="5"/>
  <c r="AJ76" i="5" s="1"/>
  <c r="AH27" i="5"/>
  <c r="AG27" i="5"/>
  <c r="AF27" i="5"/>
  <c r="AE27" i="5"/>
  <c r="AD27" i="5"/>
  <c r="AC27" i="5"/>
  <c r="AB27" i="5"/>
  <c r="Z27" i="5"/>
  <c r="Y27" i="5"/>
  <c r="X27" i="5"/>
  <c r="W27" i="5"/>
  <c r="V27" i="5"/>
  <c r="U27" i="5"/>
  <c r="T27" i="5"/>
  <c r="R27" i="5"/>
  <c r="Q27" i="5"/>
  <c r="Q76" i="5" s="1"/>
  <c r="P27" i="5"/>
  <c r="O27" i="5"/>
  <c r="N27" i="5"/>
  <c r="M27" i="5"/>
  <c r="L27" i="5"/>
  <c r="L76" i="5" s="1"/>
  <c r="J27" i="5"/>
  <c r="I27" i="5"/>
  <c r="H27" i="5"/>
  <c r="H76" i="5" s="1"/>
  <c r="G27" i="5"/>
  <c r="F27" i="5"/>
  <c r="E27" i="5"/>
  <c r="D27" i="5"/>
  <c r="BV26" i="5"/>
  <c r="BV75" i="5" s="1"/>
  <c r="BU26" i="5"/>
  <c r="BT26" i="5"/>
  <c r="BS26" i="5"/>
  <c r="BR26" i="5"/>
  <c r="BQ26" i="5"/>
  <c r="BQ75" i="5" s="1"/>
  <c r="BP26" i="5"/>
  <c r="BN26" i="5"/>
  <c r="BM26" i="5"/>
  <c r="BM75" i="5" s="1"/>
  <c r="BL26" i="5"/>
  <c r="BK26" i="5"/>
  <c r="BJ26" i="5"/>
  <c r="BJ75" i="5" s="1"/>
  <c r="BI26" i="5"/>
  <c r="BH26" i="5"/>
  <c r="BF26" i="5"/>
  <c r="BE26" i="5"/>
  <c r="BD26" i="5"/>
  <c r="BC26" i="5"/>
  <c r="BB26" i="5"/>
  <c r="BB75" i="5" s="1"/>
  <c r="BA26" i="5"/>
  <c r="BA75" i="5" s="1"/>
  <c r="AZ26" i="5"/>
  <c r="AX26" i="5"/>
  <c r="AX75" i="5" s="1"/>
  <c r="AW26" i="5"/>
  <c r="AV26" i="5"/>
  <c r="AU26" i="5"/>
  <c r="AT26" i="5"/>
  <c r="AS26" i="5"/>
  <c r="AR26" i="5"/>
  <c r="AP26" i="5"/>
  <c r="AO26" i="5"/>
  <c r="AO75" i="5" s="1"/>
  <c r="AN26" i="5"/>
  <c r="AM26" i="5"/>
  <c r="AL26" i="5"/>
  <c r="AL75" i="5" s="1"/>
  <c r="AK26" i="5"/>
  <c r="AJ26" i="5"/>
  <c r="AH26" i="5"/>
  <c r="AH75" i="5" s="1"/>
  <c r="AG26" i="5"/>
  <c r="AF26" i="5"/>
  <c r="AE26" i="5"/>
  <c r="AD26" i="5"/>
  <c r="AC26" i="5"/>
  <c r="AB26" i="5"/>
  <c r="Z26" i="5"/>
  <c r="Z75" i="5" s="1"/>
  <c r="Y26" i="5"/>
  <c r="Y75" i="5" s="1"/>
  <c r="X26" i="5"/>
  <c r="W26" i="5"/>
  <c r="V26" i="5"/>
  <c r="U26" i="5"/>
  <c r="T26" i="5"/>
  <c r="R26" i="5"/>
  <c r="Q26" i="5"/>
  <c r="Q75" i="5" s="1"/>
  <c r="P26" i="5"/>
  <c r="O26" i="5"/>
  <c r="N26" i="5"/>
  <c r="N75" i="5" s="1"/>
  <c r="M26" i="5"/>
  <c r="L26" i="5"/>
  <c r="J26" i="5"/>
  <c r="J75" i="5" s="1"/>
  <c r="I26" i="5"/>
  <c r="H26" i="5"/>
  <c r="G26" i="5"/>
  <c r="F26" i="5"/>
  <c r="E26" i="5"/>
  <c r="E75" i="5" s="1"/>
  <c r="D26" i="5"/>
  <c r="BV25" i="5"/>
  <c r="BU25" i="5"/>
  <c r="BT25" i="5"/>
  <c r="BS25" i="5"/>
  <c r="BR25" i="5"/>
  <c r="BQ25" i="5"/>
  <c r="BP25" i="5"/>
  <c r="BN25" i="5"/>
  <c r="BM25" i="5"/>
  <c r="BL25" i="5"/>
  <c r="BL74" i="5" s="1"/>
  <c r="BK25" i="5"/>
  <c r="BJ25" i="5"/>
  <c r="BI25" i="5"/>
  <c r="BH25" i="5"/>
  <c r="BG25" i="5"/>
  <c r="BF25" i="5"/>
  <c r="BE25" i="5"/>
  <c r="BD25" i="5"/>
  <c r="BD74" i="5" s="1"/>
  <c r="BC25" i="5"/>
  <c r="BB25" i="5"/>
  <c r="BA25" i="5"/>
  <c r="AZ25" i="5"/>
  <c r="AZ74" i="5" s="1"/>
  <c r="AY25" i="5"/>
  <c r="AX25" i="5"/>
  <c r="AW25" i="5"/>
  <c r="AV25" i="5"/>
  <c r="AV74" i="5" s="1"/>
  <c r="AU25" i="5"/>
  <c r="AT25" i="5"/>
  <c r="AS25" i="5"/>
  <c r="AR25" i="5"/>
  <c r="AR74" i="5" s="1"/>
  <c r="AQ25" i="5"/>
  <c r="AP25" i="5"/>
  <c r="AO25" i="5"/>
  <c r="AN25" i="5"/>
  <c r="AN74" i="5" s="1"/>
  <c r="AM25" i="5"/>
  <c r="AL25" i="5"/>
  <c r="AK25" i="5"/>
  <c r="AJ25" i="5"/>
  <c r="AJ74" i="5" s="1"/>
  <c r="AI25" i="5"/>
  <c r="AH25" i="5"/>
  <c r="AG25" i="5"/>
  <c r="AF25" i="5"/>
  <c r="AE25" i="5"/>
  <c r="AD25" i="5"/>
  <c r="AC25" i="5"/>
  <c r="AB25" i="5"/>
  <c r="AB74" i="5" s="1"/>
  <c r="AA25" i="5"/>
  <c r="Z25" i="5"/>
  <c r="Y25" i="5"/>
  <c r="X25" i="5"/>
  <c r="X74" i="5" s="1"/>
  <c r="W25" i="5"/>
  <c r="V25" i="5"/>
  <c r="U25" i="5"/>
  <c r="T25" i="5"/>
  <c r="T74" i="5" s="1"/>
  <c r="S25" i="5"/>
  <c r="R25" i="5"/>
  <c r="Q25" i="5"/>
  <c r="P25" i="5"/>
  <c r="P74" i="5" s="1"/>
  <c r="O25" i="5"/>
  <c r="N25" i="5"/>
  <c r="M25" i="5"/>
  <c r="L25" i="5"/>
  <c r="L74" i="5" s="1"/>
  <c r="K25" i="5"/>
  <c r="J25" i="5"/>
  <c r="I25" i="5"/>
  <c r="H25" i="5"/>
  <c r="H74" i="5" s="1"/>
  <c r="G25" i="5"/>
  <c r="F25" i="5"/>
  <c r="E25" i="5"/>
  <c r="D25" i="5"/>
  <c r="D74" i="5" s="1"/>
  <c r="BV24" i="5"/>
  <c r="BV73" i="5" s="1"/>
  <c r="BU24" i="5"/>
  <c r="BT24" i="5"/>
  <c r="BS24" i="5"/>
  <c r="BR24" i="5"/>
  <c r="BQ24" i="5"/>
  <c r="BP24" i="5"/>
  <c r="BN24" i="5"/>
  <c r="BN73" i="5" s="1"/>
  <c r="BM24" i="5"/>
  <c r="BM73" i="5" s="1"/>
  <c r="BL24" i="5"/>
  <c r="BK24" i="5"/>
  <c r="BJ24" i="5"/>
  <c r="BJ73" i="5" s="1"/>
  <c r="BI24" i="5"/>
  <c r="BH24" i="5"/>
  <c r="BF24" i="5"/>
  <c r="BF73" i="5" s="1"/>
  <c r="BE24" i="5"/>
  <c r="BD24" i="5"/>
  <c r="BC24" i="5"/>
  <c r="BB24" i="5"/>
  <c r="BB73" i="5" s="1"/>
  <c r="BA24" i="5"/>
  <c r="AZ24" i="5"/>
  <c r="AX24" i="5"/>
  <c r="AW24" i="5"/>
  <c r="AV24" i="5"/>
  <c r="AU24" i="5"/>
  <c r="AU73" i="5" s="1"/>
  <c r="AT24" i="5"/>
  <c r="AS24" i="5"/>
  <c r="AR24" i="5"/>
  <c r="AP24" i="5"/>
  <c r="AP73" i="5" s="1"/>
  <c r="AO24" i="5"/>
  <c r="AN24" i="5"/>
  <c r="AM24" i="5"/>
  <c r="AL24" i="5"/>
  <c r="AL73" i="5" s="1"/>
  <c r="AK24" i="5"/>
  <c r="AJ24" i="5"/>
  <c r="AH24" i="5"/>
  <c r="AH73" i="5" s="1"/>
  <c r="AG24" i="5"/>
  <c r="AF24" i="5"/>
  <c r="AE24" i="5"/>
  <c r="AD24" i="5"/>
  <c r="AD73" i="5" s="1"/>
  <c r="AC24" i="5"/>
  <c r="AB24" i="5"/>
  <c r="Z24" i="5"/>
  <c r="Z73" i="5" s="1"/>
  <c r="Y24" i="5"/>
  <c r="X24" i="5"/>
  <c r="W24" i="5"/>
  <c r="V24" i="5"/>
  <c r="U24" i="5"/>
  <c r="T24" i="5"/>
  <c r="R24" i="5"/>
  <c r="Q24" i="5"/>
  <c r="P24" i="5"/>
  <c r="O24" i="5"/>
  <c r="N24" i="5"/>
  <c r="M24" i="5"/>
  <c r="L24" i="5"/>
  <c r="J24" i="5"/>
  <c r="J73" i="5" s="1"/>
  <c r="I24" i="5"/>
  <c r="H24" i="5"/>
  <c r="G24" i="5"/>
  <c r="F24" i="5"/>
  <c r="E24" i="5"/>
  <c r="D24" i="5"/>
  <c r="BV23" i="5"/>
  <c r="BW23" i="5" s="1"/>
  <c r="BU23" i="5"/>
  <c r="BT23" i="5"/>
  <c r="BT72" i="5" s="1"/>
  <c r="BS23" i="5"/>
  <c r="BS72" i="5" s="1"/>
  <c r="BR23" i="5"/>
  <c r="BQ23" i="5"/>
  <c r="BP23" i="5"/>
  <c r="BN23" i="5"/>
  <c r="BO23" i="5" s="1"/>
  <c r="BM23" i="5"/>
  <c r="BL23" i="5"/>
  <c r="BK23" i="5"/>
  <c r="BK72" i="5" s="1"/>
  <c r="BJ23" i="5"/>
  <c r="BI23" i="5"/>
  <c r="BH23" i="5"/>
  <c r="BF23" i="5"/>
  <c r="BG23" i="5" s="1"/>
  <c r="BE23" i="5"/>
  <c r="BD23" i="5"/>
  <c r="BC23" i="5"/>
  <c r="BB23" i="5"/>
  <c r="BA23" i="5"/>
  <c r="AZ23" i="5"/>
  <c r="AX23" i="5"/>
  <c r="AY23" i="5" s="1"/>
  <c r="AW23" i="5"/>
  <c r="AV23" i="5"/>
  <c r="AU23" i="5"/>
  <c r="AT23" i="5"/>
  <c r="AS23" i="5"/>
  <c r="AR23" i="5"/>
  <c r="AP23" i="5"/>
  <c r="AQ23" i="5" s="1"/>
  <c r="AO23" i="5"/>
  <c r="AN23" i="5"/>
  <c r="AM23" i="5"/>
  <c r="AL23" i="5"/>
  <c r="AK23" i="5"/>
  <c r="AJ23" i="5"/>
  <c r="AH23" i="5"/>
  <c r="AI23" i="5" s="1"/>
  <c r="AG23" i="5"/>
  <c r="AF23" i="5"/>
  <c r="AE23" i="5"/>
  <c r="AE72" i="5" s="1"/>
  <c r="AD23" i="5"/>
  <c r="AC23" i="5"/>
  <c r="AB23" i="5"/>
  <c r="Z23" i="5"/>
  <c r="AA23" i="5" s="1"/>
  <c r="Y23" i="5"/>
  <c r="X23" i="5"/>
  <c r="W23" i="5"/>
  <c r="V23" i="5"/>
  <c r="U23" i="5"/>
  <c r="T23" i="5"/>
  <c r="R23" i="5"/>
  <c r="S23" i="5" s="1"/>
  <c r="Q23" i="5"/>
  <c r="P23" i="5"/>
  <c r="O23" i="5"/>
  <c r="O72" i="5" s="1"/>
  <c r="N23" i="5"/>
  <c r="M23" i="5"/>
  <c r="L23" i="5"/>
  <c r="J23" i="5"/>
  <c r="K23" i="5" s="1"/>
  <c r="I23" i="5"/>
  <c r="H23" i="5"/>
  <c r="G23" i="5"/>
  <c r="G72" i="5" s="1"/>
  <c r="F23" i="5"/>
  <c r="E23" i="5"/>
  <c r="D23" i="5"/>
  <c r="BV22" i="5"/>
  <c r="BV71" i="5" s="1"/>
  <c r="BU22" i="5"/>
  <c r="BT22" i="5"/>
  <c r="BS22" i="5"/>
  <c r="BR22" i="5"/>
  <c r="BR71" i="5" s="1"/>
  <c r="BQ22" i="5"/>
  <c r="BP22" i="5"/>
  <c r="BN22" i="5"/>
  <c r="BN71" i="5" s="1"/>
  <c r="BM22" i="5"/>
  <c r="BL22" i="5"/>
  <c r="BK22" i="5"/>
  <c r="BJ22" i="5"/>
  <c r="BI22" i="5"/>
  <c r="BI71" i="5" s="1"/>
  <c r="BH22" i="5"/>
  <c r="BF22" i="5"/>
  <c r="BF71" i="5" s="1"/>
  <c r="BE22" i="5"/>
  <c r="BD22" i="5"/>
  <c r="BC22" i="5"/>
  <c r="BB22" i="5"/>
  <c r="BA22" i="5"/>
  <c r="AZ22" i="5"/>
  <c r="AX22" i="5"/>
  <c r="AX71" i="5" s="1"/>
  <c r="AW22" i="5"/>
  <c r="AV22" i="5"/>
  <c r="AU22" i="5"/>
  <c r="AT22" i="5"/>
  <c r="AT71" i="5" s="1"/>
  <c r="AS22" i="5"/>
  <c r="AR22" i="5"/>
  <c r="AP22" i="5"/>
  <c r="AQ22" i="5" s="1"/>
  <c r="AO22" i="5"/>
  <c r="AN22" i="5"/>
  <c r="AM22" i="5"/>
  <c r="AL22" i="5"/>
  <c r="AK22" i="5"/>
  <c r="AJ22" i="5"/>
  <c r="AH22" i="5"/>
  <c r="AH71" i="5" s="1"/>
  <c r="AG22" i="5"/>
  <c r="AF22" i="5"/>
  <c r="AE22" i="5"/>
  <c r="AD22" i="5"/>
  <c r="AC22" i="5"/>
  <c r="AB22" i="5"/>
  <c r="Z22" i="5"/>
  <c r="Z71" i="5" s="1"/>
  <c r="Y22" i="5"/>
  <c r="X22" i="5"/>
  <c r="W22" i="5"/>
  <c r="V22" i="5"/>
  <c r="V71" i="5" s="1"/>
  <c r="U22" i="5"/>
  <c r="T22" i="5"/>
  <c r="R22" i="5"/>
  <c r="S22" i="5" s="1"/>
  <c r="Q22" i="5"/>
  <c r="P22" i="5"/>
  <c r="O22" i="5"/>
  <c r="N22" i="5"/>
  <c r="N71" i="5" s="1"/>
  <c r="M22" i="5"/>
  <c r="M71" i="5" s="1"/>
  <c r="L22" i="5"/>
  <c r="J22" i="5"/>
  <c r="K22" i="5" s="1"/>
  <c r="I22" i="5"/>
  <c r="H22" i="5"/>
  <c r="G22" i="5"/>
  <c r="F22" i="5"/>
  <c r="F71" i="5" s="1"/>
  <c r="E22" i="5"/>
  <c r="E71" i="5" s="1"/>
  <c r="D22" i="5"/>
  <c r="BV21" i="5"/>
  <c r="BU21" i="5"/>
  <c r="BT21" i="5"/>
  <c r="BS21" i="5"/>
  <c r="BR21" i="5"/>
  <c r="BQ21" i="5"/>
  <c r="BP21" i="5"/>
  <c r="BN21" i="5"/>
  <c r="BM21" i="5"/>
  <c r="BL21" i="5"/>
  <c r="BL70" i="5" s="1"/>
  <c r="BK21" i="5"/>
  <c r="BJ21" i="5"/>
  <c r="BI21" i="5"/>
  <c r="BI70" i="5" s="1"/>
  <c r="BH21" i="5"/>
  <c r="BF21" i="5"/>
  <c r="BE21" i="5"/>
  <c r="BD21" i="5"/>
  <c r="BC21" i="5"/>
  <c r="BB21" i="5"/>
  <c r="BA21" i="5"/>
  <c r="AZ21" i="5"/>
  <c r="AX21" i="5"/>
  <c r="AW21" i="5"/>
  <c r="AV21" i="5"/>
  <c r="AU21" i="5"/>
  <c r="AT21" i="5"/>
  <c r="AS21" i="5"/>
  <c r="AR21" i="5"/>
  <c r="AP21" i="5"/>
  <c r="AO21" i="5"/>
  <c r="AN21" i="5"/>
  <c r="AM21" i="5"/>
  <c r="AL21" i="5"/>
  <c r="AK21" i="5"/>
  <c r="AK70" i="5" s="1"/>
  <c r="AJ21" i="5"/>
  <c r="AH21" i="5"/>
  <c r="AG21" i="5"/>
  <c r="AF21" i="5"/>
  <c r="AE21" i="5"/>
  <c r="AD21" i="5"/>
  <c r="AC21" i="5"/>
  <c r="AB21" i="5"/>
  <c r="AI21" i="5" s="1"/>
  <c r="Z21" i="5"/>
  <c r="Y21" i="5"/>
  <c r="X21" i="5"/>
  <c r="X70" i="5" s="1"/>
  <c r="W21" i="5"/>
  <c r="V21" i="5"/>
  <c r="U21" i="5"/>
  <c r="T21" i="5"/>
  <c r="R21" i="5"/>
  <c r="Q21" i="5"/>
  <c r="P21" i="5"/>
  <c r="O21" i="5"/>
  <c r="O70" i="5" s="1"/>
  <c r="N21" i="5"/>
  <c r="M21" i="5"/>
  <c r="M70" i="5" s="1"/>
  <c r="L21" i="5"/>
  <c r="J21" i="5"/>
  <c r="I21" i="5"/>
  <c r="H21" i="5"/>
  <c r="G21" i="5"/>
  <c r="F21" i="5"/>
  <c r="E21" i="5"/>
  <c r="D21" i="5"/>
  <c r="BV20" i="5"/>
  <c r="BU20" i="5"/>
  <c r="BT20" i="5"/>
  <c r="BS20" i="5"/>
  <c r="BR20" i="5"/>
  <c r="BQ20" i="5"/>
  <c r="BP20" i="5"/>
  <c r="BN20" i="5"/>
  <c r="BM20" i="5"/>
  <c r="BL20" i="5"/>
  <c r="BK20" i="5"/>
  <c r="BJ20" i="5"/>
  <c r="BI20" i="5"/>
  <c r="BH20" i="5"/>
  <c r="BF20" i="5"/>
  <c r="BE20" i="5"/>
  <c r="BD20" i="5"/>
  <c r="BC20" i="5"/>
  <c r="BB20" i="5"/>
  <c r="BB69" i="5" s="1"/>
  <c r="BA20" i="5"/>
  <c r="AZ20" i="5"/>
  <c r="AX20" i="5"/>
  <c r="AW20" i="5"/>
  <c r="AV20" i="5"/>
  <c r="AU20" i="5"/>
  <c r="AT20" i="5"/>
  <c r="AS20" i="5"/>
  <c r="AR20" i="5"/>
  <c r="AP20" i="5"/>
  <c r="AO20" i="5"/>
  <c r="AO69" i="5" s="1"/>
  <c r="AN20" i="5"/>
  <c r="AM20" i="5"/>
  <c r="AL20" i="5"/>
  <c r="AK20" i="5"/>
  <c r="AJ20" i="5"/>
  <c r="AH20" i="5"/>
  <c r="AG20" i="5"/>
  <c r="AF20" i="5"/>
  <c r="AE20" i="5"/>
  <c r="AD20" i="5"/>
  <c r="AC20" i="5"/>
  <c r="AB20" i="5"/>
  <c r="Z20" i="5"/>
  <c r="Z69" i="5" s="1"/>
  <c r="Y20" i="5"/>
  <c r="X20" i="5"/>
  <c r="W20" i="5"/>
  <c r="W69" i="5" s="1"/>
  <c r="V20" i="5"/>
  <c r="U20" i="5"/>
  <c r="T20" i="5"/>
  <c r="R20" i="5"/>
  <c r="Q20" i="5"/>
  <c r="Q69" i="5" s="1"/>
  <c r="P20" i="5"/>
  <c r="O20" i="5"/>
  <c r="N20" i="5"/>
  <c r="N69" i="5" s="1"/>
  <c r="M20" i="5"/>
  <c r="L20" i="5"/>
  <c r="J20" i="5"/>
  <c r="I20" i="5"/>
  <c r="H20" i="5"/>
  <c r="G20" i="5"/>
  <c r="F20" i="5"/>
  <c r="E20" i="5"/>
  <c r="D20" i="5"/>
  <c r="BV19" i="5"/>
  <c r="BU19" i="5"/>
  <c r="BT19" i="5"/>
  <c r="BS19" i="5"/>
  <c r="BR19" i="5"/>
  <c r="BQ19" i="5"/>
  <c r="BP19" i="5"/>
  <c r="BN19" i="5"/>
  <c r="BM19" i="5"/>
  <c r="BL19" i="5"/>
  <c r="BK19" i="5"/>
  <c r="BJ19" i="5"/>
  <c r="BI19" i="5"/>
  <c r="BH19" i="5"/>
  <c r="BF19" i="5"/>
  <c r="BE19" i="5"/>
  <c r="BD19" i="5"/>
  <c r="BC19" i="5"/>
  <c r="BB19" i="5"/>
  <c r="BA19" i="5"/>
  <c r="AZ19" i="5"/>
  <c r="AX19" i="5"/>
  <c r="AW19" i="5"/>
  <c r="AV19" i="5"/>
  <c r="AU19" i="5"/>
  <c r="AT19" i="5"/>
  <c r="AS19" i="5"/>
  <c r="AR19" i="5"/>
  <c r="AP19" i="5"/>
  <c r="AO19" i="5"/>
  <c r="AN19" i="5"/>
  <c r="AM19" i="5"/>
  <c r="AL19" i="5"/>
  <c r="AK19" i="5"/>
  <c r="AJ19" i="5"/>
  <c r="AH19" i="5"/>
  <c r="AG19" i="5"/>
  <c r="AF19" i="5"/>
  <c r="AE19" i="5"/>
  <c r="AD19" i="5"/>
  <c r="AC19" i="5"/>
  <c r="AB19" i="5"/>
  <c r="Z19" i="5"/>
  <c r="Y19" i="5"/>
  <c r="X19" i="5"/>
  <c r="W19" i="5"/>
  <c r="V19" i="5"/>
  <c r="U19" i="5"/>
  <c r="T19" i="5"/>
  <c r="R19" i="5"/>
  <c r="Q19" i="5"/>
  <c r="P19" i="5"/>
  <c r="O19" i="5"/>
  <c r="N19" i="5"/>
  <c r="M19" i="5"/>
  <c r="L19" i="5"/>
  <c r="J19" i="5"/>
  <c r="I19" i="5"/>
  <c r="H19" i="5"/>
  <c r="G19" i="5"/>
  <c r="F19" i="5"/>
  <c r="E19" i="5"/>
  <c r="D19" i="5"/>
  <c r="BV18" i="5"/>
  <c r="BU18" i="5"/>
  <c r="BT18" i="5"/>
  <c r="BS18" i="5"/>
  <c r="BR18" i="5"/>
  <c r="BQ18" i="5"/>
  <c r="BP18" i="5"/>
  <c r="BN18" i="5"/>
  <c r="BN67" i="5" s="1"/>
  <c r="BM18" i="5"/>
  <c r="BL18" i="5"/>
  <c r="BK18" i="5"/>
  <c r="BJ18" i="5"/>
  <c r="BI18" i="5"/>
  <c r="BH18" i="5"/>
  <c r="BF18" i="5"/>
  <c r="BE18" i="5"/>
  <c r="BE67" i="5" s="1"/>
  <c r="BD18" i="5"/>
  <c r="BC18" i="5"/>
  <c r="BB18" i="5"/>
  <c r="BA18" i="5"/>
  <c r="AZ18" i="5"/>
  <c r="AZ67" i="5" s="1"/>
  <c r="AX18" i="5"/>
  <c r="AW18" i="5"/>
  <c r="AV18" i="5"/>
  <c r="AU18" i="5"/>
  <c r="AT18" i="5"/>
  <c r="AS18" i="5"/>
  <c r="AR18" i="5"/>
  <c r="AP18" i="5"/>
  <c r="AO18" i="5"/>
  <c r="AN18" i="5"/>
  <c r="AM18" i="5"/>
  <c r="AM67" i="5" s="1"/>
  <c r="AL18" i="5"/>
  <c r="AK18" i="5"/>
  <c r="AJ18" i="5"/>
  <c r="AH18" i="5"/>
  <c r="AG18" i="5"/>
  <c r="AF18" i="5"/>
  <c r="AE18" i="5"/>
  <c r="AD18" i="5"/>
  <c r="AD67" i="5" s="1"/>
  <c r="AC18" i="5"/>
  <c r="AB18" i="5"/>
  <c r="Z18" i="5"/>
  <c r="Y18" i="5"/>
  <c r="X18" i="5"/>
  <c r="W18" i="5"/>
  <c r="V18" i="5"/>
  <c r="U18" i="5"/>
  <c r="T18" i="5"/>
  <c r="R18" i="5"/>
  <c r="Q18" i="5"/>
  <c r="P18" i="5"/>
  <c r="O18" i="5"/>
  <c r="N18" i="5"/>
  <c r="M18" i="5"/>
  <c r="L18" i="5"/>
  <c r="L67" i="5" s="1"/>
  <c r="J18" i="5"/>
  <c r="I18" i="5"/>
  <c r="H18" i="5"/>
  <c r="G18" i="5"/>
  <c r="F18" i="5"/>
  <c r="E18" i="5"/>
  <c r="D18" i="5"/>
  <c r="BV17" i="5"/>
  <c r="BU17" i="5"/>
  <c r="BT17" i="5"/>
  <c r="BS17" i="5"/>
  <c r="BR17" i="5"/>
  <c r="BQ17" i="5"/>
  <c r="BP17" i="5"/>
  <c r="BN17" i="5"/>
  <c r="BM17" i="5"/>
  <c r="BL17" i="5"/>
  <c r="BK17" i="5"/>
  <c r="BJ17" i="5"/>
  <c r="BI17" i="5"/>
  <c r="BH17" i="5"/>
  <c r="BF17" i="5"/>
  <c r="BE17" i="5"/>
  <c r="BD17" i="5"/>
  <c r="BC17" i="5"/>
  <c r="BB17" i="5"/>
  <c r="BA17" i="5"/>
  <c r="AZ17" i="5"/>
  <c r="AX17" i="5"/>
  <c r="AX66" i="5" s="1"/>
  <c r="AW17" i="5"/>
  <c r="AV17" i="5"/>
  <c r="AU17" i="5"/>
  <c r="AT17" i="5"/>
  <c r="AS17" i="5"/>
  <c r="AR17" i="5"/>
  <c r="AP17" i="5"/>
  <c r="AO17" i="5"/>
  <c r="AN17" i="5"/>
  <c r="AM17" i="5"/>
  <c r="AL17" i="5"/>
  <c r="AL66" i="5" s="1"/>
  <c r="AK17" i="5"/>
  <c r="AJ17" i="5"/>
  <c r="AH17" i="5"/>
  <c r="AG17" i="5"/>
  <c r="AF17" i="5"/>
  <c r="AE17" i="5"/>
  <c r="AD17" i="5"/>
  <c r="AC17" i="5"/>
  <c r="AB17" i="5"/>
  <c r="Z17" i="5"/>
  <c r="Y17" i="5"/>
  <c r="X17" i="5"/>
  <c r="W17" i="5"/>
  <c r="V17" i="5"/>
  <c r="U17" i="5"/>
  <c r="T17" i="5"/>
  <c r="R17" i="5"/>
  <c r="Q17" i="5"/>
  <c r="P17" i="5"/>
  <c r="O17" i="5"/>
  <c r="N17" i="5"/>
  <c r="M17" i="5"/>
  <c r="L17" i="5"/>
  <c r="J17" i="5"/>
  <c r="J66" i="5" s="1"/>
  <c r="I17" i="5"/>
  <c r="H17" i="5"/>
  <c r="G17" i="5"/>
  <c r="F17" i="5"/>
  <c r="E17" i="5"/>
  <c r="D17" i="5"/>
  <c r="BV16" i="5"/>
  <c r="BU16" i="5"/>
  <c r="BT16" i="5"/>
  <c r="BS16" i="5"/>
  <c r="BR16" i="5"/>
  <c r="BQ16" i="5"/>
  <c r="BP16" i="5"/>
  <c r="BP65" i="5" s="1"/>
  <c r="BN16" i="5"/>
  <c r="BM16" i="5"/>
  <c r="BL16" i="5"/>
  <c r="BK16" i="5"/>
  <c r="BJ16" i="5"/>
  <c r="BI16" i="5"/>
  <c r="BH16" i="5"/>
  <c r="BF16" i="5"/>
  <c r="BE16" i="5"/>
  <c r="BD16" i="5"/>
  <c r="BC16" i="5"/>
  <c r="BB16" i="5"/>
  <c r="BA16" i="5"/>
  <c r="AZ16" i="5"/>
  <c r="AX16" i="5"/>
  <c r="AW16" i="5"/>
  <c r="AV16" i="5"/>
  <c r="AU16" i="5"/>
  <c r="AT16" i="5"/>
  <c r="AS16" i="5"/>
  <c r="AR16" i="5"/>
  <c r="AP16" i="5"/>
  <c r="AO16" i="5"/>
  <c r="AN16" i="5"/>
  <c r="AM16" i="5"/>
  <c r="AL16" i="5"/>
  <c r="AK16" i="5"/>
  <c r="AK65" i="5" s="1"/>
  <c r="AJ16" i="5"/>
  <c r="AH16" i="5"/>
  <c r="AG16" i="5"/>
  <c r="AF16" i="5"/>
  <c r="AE16" i="5"/>
  <c r="AD16" i="5"/>
  <c r="AC16" i="5"/>
  <c r="AB16" i="5"/>
  <c r="AB65" i="5" s="1"/>
  <c r="Z16" i="5"/>
  <c r="Y16" i="5"/>
  <c r="X16" i="5"/>
  <c r="W16" i="5"/>
  <c r="V16" i="5"/>
  <c r="U16" i="5"/>
  <c r="T16" i="5"/>
  <c r="R16" i="5"/>
  <c r="Q16" i="5"/>
  <c r="P16" i="5"/>
  <c r="O16" i="5"/>
  <c r="N16" i="5"/>
  <c r="M16" i="5"/>
  <c r="M65" i="5" s="1"/>
  <c r="L16" i="5"/>
  <c r="J16" i="5"/>
  <c r="I16" i="5"/>
  <c r="H16" i="5"/>
  <c r="G16" i="5"/>
  <c r="F16" i="5"/>
  <c r="E16" i="5"/>
  <c r="D16" i="5"/>
  <c r="D65" i="5" s="1"/>
  <c r="BV15" i="5"/>
  <c r="BU15" i="5"/>
  <c r="BT15" i="5"/>
  <c r="BS15" i="5"/>
  <c r="BR15" i="5"/>
  <c r="BQ15" i="5"/>
  <c r="BP15" i="5"/>
  <c r="BW15" i="5" s="1"/>
  <c r="BN15" i="5"/>
  <c r="BN64" i="5" s="1"/>
  <c r="BM15" i="5"/>
  <c r="BL15" i="5"/>
  <c r="BK15" i="5"/>
  <c r="BK64" i="5" s="1"/>
  <c r="BJ15" i="5"/>
  <c r="BI15" i="5"/>
  <c r="BH15" i="5"/>
  <c r="BF15" i="5"/>
  <c r="BE15" i="5"/>
  <c r="BD15" i="5"/>
  <c r="BC15" i="5"/>
  <c r="BB15" i="5"/>
  <c r="BB64" i="5" s="1"/>
  <c r="BA15" i="5"/>
  <c r="AZ15" i="5"/>
  <c r="AX15" i="5"/>
  <c r="AW15" i="5"/>
  <c r="AV15" i="5"/>
  <c r="AU15" i="5"/>
  <c r="AT15" i="5"/>
  <c r="AS15" i="5"/>
  <c r="AS64" i="5" s="1"/>
  <c r="AR15" i="5"/>
  <c r="AP15" i="5"/>
  <c r="AO15" i="5"/>
  <c r="AN15" i="5"/>
  <c r="AM15" i="5"/>
  <c r="AL15" i="5"/>
  <c r="AK15" i="5"/>
  <c r="AJ15" i="5"/>
  <c r="AH15" i="5"/>
  <c r="AG15" i="5"/>
  <c r="AF15" i="5"/>
  <c r="AE15" i="5"/>
  <c r="AD15" i="5"/>
  <c r="AD64" i="5" s="1"/>
  <c r="AC15" i="5"/>
  <c r="AB15" i="5"/>
  <c r="Z15" i="5"/>
  <c r="Y15" i="5"/>
  <c r="X15" i="5"/>
  <c r="W15" i="5"/>
  <c r="V15" i="5"/>
  <c r="U15" i="5"/>
  <c r="U64" i="5" s="1"/>
  <c r="T15" i="5"/>
  <c r="R15" i="5"/>
  <c r="Q15" i="5"/>
  <c r="P15" i="5"/>
  <c r="O15" i="5"/>
  <c r="N15" i="5"/>
  <c r="M15" i="5"/>
  <c r="L15" i="5"/>
  <c r="J15" i="5"/>
  <c r="I15" i="5"/>
  <c r="H15" i="5"/>
  <c r="G15" i="5"/>
  <c r="F15" i="5"/>
  <c r="E15" i="5"/>
  <c r="D15" i="5"/>
  <c r="BV14" i="5"/>
  <c r="BU14" i="5"/>
  <c r="BT14" i="5"/>
  <c r="BS14" i="5"/>
  <c r="BS63" i="5" s="1"/>
  <c r="BR14" i="5"/>
  <c r="BQ14" i="5"/>
  <c r="BP14" i="5"/>
  <c r="BN14" i="5"/>
  <c r="BM14" i="5"/>
  <c r="BL14" i="5"/>
  <c r="BK14" i="5"/>
  <c r="BJ14" i="5"/>
  <c r="BI14" i="5"/>
  <c r="BH14" i="5"/>
  <c r="BF14" i="5"/>
  <c r="BE14" i="5"/>
  <c r="BD14" i="5"/>
  <c r="BD63" i="5" s="1"/>
  <c r="BC14" i="5"/>
  <c r="BB14" i="5"/>
  <c r="BA14" i="5"/>
  <c r="AZ14" i="5"/>
  <c r="AX14" i="5"/>
  <c r="AW14" i="5"/>
  <c r="AV14" i="5"/>
  <c r="AU14" i="5"/>
  <c r="AU63" i="5" s="1"/>
  <c r="AT14" i="5"/>
  <c r="AS14" i="5"/>
  <c r="AR14" i="5"/>
  <c r="AP14" i="5"/>
  <c r="AO14" i="5"/>
  <c r="AN14" i="5"/>
  <c r="AM14" i="5"/>
  <c r="AL14" i="5"/>
  <c r="AK14" i="5"/>
  <c r="AJ14" i="5"/>
  <c r="AH14" i="5"/>
  <c r="AG14" i="5"/>
  <c r="AF14" i="5"/>
  <c r="AE14" i="5"/>
  <c r="AD14" i="5"/>
  <c r="AC14" i="5"/>
  <c r="AB14" i="5"/>
  <c r="Z14" i="5"/>
  <c r="Y14" i="5"/>
  <c r="X14" i="5"/>
  <c r="W14" i="5"/>
  <c r="V14" i="5"/>
  <c r="U14" i="5"/>
  <c r="T14" i="5"/>
  <c r="AA14" i="5" s="1"/>
  <c r="R14" i="5"/>
  <c r="Q14" i="5"/>
  <c r="P14" i="5"/>
  <c r="P63" i="5" s="1"/>
  <c r="O14" i="5"/>
  <c r="N14" i="5"/>
  <c r="M14" i="5"/>
  <c r="L14" i="5"/>
  <c r="J14" i="5"/>
  <c r="I14" i="5"/>
  <c r="H14" i="5"/>
  <c r="G14" i="5"/>
  <c r="G63" i="5" s="1"/>
  <c r="F14" i="5"/>
  <c r="E14" i="5"/>
  <c r="D14" i="5"/>
  <c r="BV13" i="5"/>
  <c r="BU13" i="5"/>
  <c r="BT13" i="5"/>
  <c r="BS13" i="5"/>
  <c r="BR13" i="5"/>
  <c r="BQ13" i="5"/>
  <c r="BP13" i="5"/>
  <c r="BN13" i="5"/>
  <c r="BM13" i="5"/>
  <c r="BL13" i="5"/>
  <c r="BK13" i="5"/>
  <c r="BJ13" i="5"/>
  <c r="BI13" i="5"/>
  <c r="BI62" i="5" s="1"/>
  <c r="BH13" i="5"/>
  <c r="BF13" i="5"/>
  <c r="BE13" i="5"/>
  <c r="BD13" i="5"/>
  <c r="BC13" i="5"/>
  <c r="BB13" i="5"/>
  <c r="BA13" i="5"/>
  <c r="AZ13" i="5"/>
  <c r="AX13" i="5"/>
  <c r="AW13" i="5"/>
  <c r="AV13" i="5"/>
  <c r="AU13" i="5"/>
  <c r="AT13" i="5"/>
  <c r="AS13" i="5"/>
  <c r="AR13" i="5"/>
  <c r="AP13" i="5"/>
  <c r="AP62" i="5" s="1"/>
  <c r="AO13" i="5"/>
  <c r="AN13" i="5"/>
  <c r="AM13" i="5"/>
  <c r="AL13" i="5"/>
  <c r="AK13" i="5"/>
  <c r="AJ13" i="5"/>
  <c r="AH13" i="5"/>
  <c r="AG13" i="5"/>
  <c r="AG62" i="5" s="1"/>
  <c r="AF13" i="5"/>
  <c r="AE13" i="5"/>
  <c r="AD13" i="5"/>
  <c r="AC13" i="5"/>
  <c r="AB13" i="5"/>
  <c r="Z13" i="5"/>
  <c r="Y13" i="5"/>
  <c r="X13" i="5"/>
  <c r="W13" i="5"/>
  <c r="V13" i="5"/>
  <c r="U13" i="5"/>
  <c r="T13" i="5"/>
  <c r="R13" i="5"/>
  <c r="R62" i="5" s="1"/>
  <c r="Q13" i="5"/>
  <c r="P13" i="5"/>
  <c r="O13" i="5"/>
  <c r="N13" i="5"/>
  <c r="M13" i="5"/>
  <c r="L13" i="5"/>
  <c r="J13" i="5"/>
  <c r="I13" i="5"/>
  <c r="I62" i="5" s="1"/>
  <c r="H13" i="5"/>
  <c r="G13" i="5"/>
  <c r="F13" i="5"/>
  <c r="E13" i="5"/>
  <c r="D13" i="5"/>
  <c r="BV12" i="5"/>
  <c r="BU12" i="5"/>
  <c r="BT12" i="5"/>
  <c r="BS12" i="5"/>
  <c r="BR12" i="5"/>
  <c r="BQ12" i="5"/>
  <c r="BP12" i="5"/>
  <c r="BW12" i="5" s="1"/>
  <c r="BN12" i="5"/>
  <c r="BM12" i="5"/>
  <c r="BL12" i="5"/>
  <c r="BK12" i="5"/>
  <c r="BJ12" i="5"/>
  <c r="BI12" i="5"/>
  <c r="BH12" i="5"/>
  <c r="BH61" i="5" s="1"/>
  <c r="BF12" i="5"/>
  <c r="BE12" i="5"/>
  <c r="BD12" i="5"/>
  <c r="BC12" i="5"/>
  <c r="BB12" i="5"/>
  <c r="BA12" i="5"/>
  <c r="AZ12" i="5"/>
  <c r="BG12" i="5" s="1"/>
  <c r="AX12" i="5"/>
  <c r="AW12" i="5"/>
  <c r="AV12" i="5"/>
  <c r="AU12" i="5"/>
  <c r="AT12" i="5"/>
  <c r="AS12" i="5"/>
  <c r="AR12" i="5"/>
  <c r="AY12" i="5" s="1"/>
  <c r="AP12" i="5"/>
  <c r="AO12" i="5"/>
  <c r="AN12" i="5"/>
  <c r="AM12" i="5"/>
  <c r="AL12" i="5"/>
  <c r="AK12" i="5"/>
  <c r="AJ12" i="5"/>
  <c r="AQ12" i="5" s="1"/>
  <c r="AH12" i="5"/>
  <c r="AG12" i="5"/>
  <c r="AF12" i="5"/>
  <c r="AE12" i="5"/>
  <c r="AD12" i="5"/>
  <c r="AC12" i="5"/>
  <c r="AB12" i="5"/>
  <c r="AI12" i="5" s="1"/>
  <c r="Z12" i="5"/>
  <c r="Y12" i="5"/>
  <c r="X12" i="5"/>
  <c r="W12" i="5"/>
  <c r="V12" i="5"/>
  <c r="U12" i="5"/>
  <c r="T12" i="5"/>
  <c r="AA12" i="5" s="1"/>
  <c r="R12" i="5"/>
  <c r="Q12" i="5"/>
  <c r="P12" i="5"/>
  <c r="O12" i="5"/>
  <c r="N12" i="5"/>
  <c r="M12" i="5"/>
  <c r="L12" i="5"/>
  <c r="S12" i="5" s="1"/>
  <c r="J12" i="5"/>
  <c r="I12" i="5"/>
  <c r="H12" i="5"/>
  <c r="G12" i="5"/>
  <c r="F12" i="5"/>
  <c r="E12" i="5"/>
  <c r="D12" i="5"/>
  <c r="K12" i="5" s="1"/>
  <c r="BV11" i="5"/>
  <c r="BU11" i="5"/>
  <c r="BT11" i="5"/>
  <c r="BS11" i="5"/>
  <c r="BR11" i="5"/>
  <c r="BQ11" i="5"/>
  <c r="BQ60" i="5" s="1"/>
  <c r="BP11" i="5"/>
  <c r="BN11" i="5"/>
  <c r="BM11" i="5"/>
  <c r="BL11" i="5"/>
  <c r="BK11" i="5"/>
  <c r="BJ11" i="5"/>
  <c r="BI11" i="5"/>
  <c r="BH11" i="5"/>
  <c r="BF11" i="5"/>
  <c r="BE11" i="5"/>
  <c r="BD11" i="5"/>
  <c r="BC11" i="5"/>
  <c r="BB11" i="5"/>
  <c r="BB60" i="5" s="1"/>
  <c r="BA11" i="5"/>
  <c r="AZ11" i="5"/>
  <c r="AX11" i="5"/>
  <c r="AW11" i="5"/>
  <c r="AV11" i="5"/>
  <c r="AU11" i="5"/>
  <c r="AT11" i="5"/>
  <c r="AS11" i="5"/>
  <c r="AS60" i="5" s="1"/>
  <c r="AR11" i="5"/>
  <c r="AP11" i="5"/>
  <c r="AO11" i="5"/>
  <c r="AN11" i="5"/>
  <c r="AM11" i="5"/>
  <c r="AL11" i="5"/>
  <c r="AK11" i="5"/>
  <c r="AJ11" i="5"/>
  <c r="AH11" i="5"/>
  <c r="AG11" i="5"/>
  <c r="AF11" i="5"/>
  <c r="AE11" i="5"/>
  <c r="AD11" i="5"/>
  <c r="AC11" i="5"/>
  <c r="AB11" i="5"/>
  <c r="Z11" i="5"/>
  <c r="Y11" i="5"/>
  <c r="X11" i="5"/>
  <c r="W11" i="5"/>
  <c r="W60" i="5" s="1"/>
  <c r="V11" i="5"/>
  <c r="U11" i="5"/>
  <c r="T11" i="5"/>
  <c r="R11" i="5"/>
  <c r="Q11" i="5"/>
  <c r="P11" i="5"/>
  <c r="O11" i="5"/>
  <c r="N11" i="5"/>
  <c r="N60" i="5" s="1"/>
  <c r="M11" i="5"/>
  <c r="M60" i="5" s="1"/>
  <c r="L11" i="5"/>
  <c r="J11" i="5"/>
  <c r="I11" i="5"/>
  <c r="H11" i="5"/>
  <c r="G11" i="5"/>
  <c r="F11" i="5"/>
  <c r="E11" i="5"/>
  <c r="E60" i="5" s="1"/>
  <c r="D11" i="5"/>
  <c r="BV10" i="5"/>
  <c r="BU10" i="5"/>
  <c r="BT10" i="5"/>
  <c r="BS10" i="5"/>
  <c r="BR10" i="5"/>
  <c r="BQ10" i="5"/>
  <c r="BP10" i="5"/>
  <c r="BN10" i="5"/>
  <c r="BM10" i="5"/>
  <c r="BL10" i="5"/>
  <c r="BK10" i="5"/>
  <c r="BJ10" i="5"/>
  <c r="BI10" i="5"/>
  <c r="BH10" i="5"/>
  <c r="BF10" i="5"/>
  <c r="BE10" i="5"/>
  <c r="BD10" i="5"/>
  <c r="BC10" i="5"/>
  <c r="BB10" i="5"/>
  <c r="BA10" i="5"/>
  <c r="AZ10" i="5"/>
  <c r="AX10" i="5"/>
  <c r="AW10" i="5"/>
  <c r="AV10" i="5"/>
  <c r="AU10" i="5"/>
  <c r="AT10" i="5"/>
  <c r="AS10" i="5"/>
  <c r="AR10" i="5"/>
  <c r="AP10" i="5"/>
  <c r="AO10" i="5"/>
  <c r="AN10" i="5"/>
  <c r="AN59" i="5" s="1"/>
  <c r="AM10" i="5"/>
  <c r="AL10" i="5"/>
  <c r="AK10" i="5"/>
  <c r="AJ10" i="5"/>
  <c r="AH10" i="5"/>
  <c r="AG10" i="5"/>
  <c r="AF10" i="5"/>
  <c r="AE10" i="5"/>
  <c r="AE59" i="5" s="1"/>
  <c r="AD10" i="5"/>
  <c r="AC10" i="5"/>
  <c r="AB10" i="5"/>
  <c r="Z10" i="5"/>
  <c r="Y10" i="5"/>
  <c r="X10" i="5"/>
  <c r="W10" i="5"/>
  <c r="V10" i="5"/>
  <c r="U10" i="5"/>
  <c r="T10" i="5"/>
  <c r="R10" i="5"/>
  <c r="Q10" i="5"/>
  <c r="P10" i="5"/>
  <c r="P59" i="5" s="1"/>
  <c r="O10" i="5"/>
  <c r="N10" i="5"/>
  <c r="M10" i="5"/>
  <c r="L10" i="5"/>
  <c r="J10" i="5"/>
  <c r="I10" i="5"/>
  <c r="H10" i="5"/>
  <c r="G10" i="5"/>
  <c r="F10" i="5"/>
  <c r="E10" i="5"/>
  <c r="D10" i="5"/>
  <c r="BV9" i="5"/>
  <c r="BU9" i="5"/>
  <c r="BT9" i="5"/>
  <c r="BS9" i="5"/>
  <c r="BR9" i="5"/>
  <c r="BQ9" i="5"/>
  <c r="BP9" i="5"/>
  <c r="BN9" i="5"/>
  <c r="BM9" i="5"/>
  <c r="BL9" i="5"/>
  <c r="BK9" i="5"/>
  <c r="BJ9" i="5"/>
  <c r="BI9" i="5"/>
  <c r="BH9" i="5"/>
  <c r="BF9" i="5"/>
  <c r="BE9" i="5"/>
  <c r="BD9" i="5"/>
  <c r="BC9" i="5"/>
  <c r="BB9" i="5"/>
  <c r="BA9" i="5"/>
  <c r="AZ9" i="5"/>
  <c r="AX9" i="5"/>
  <c r="AW9" i="5"/>
  <c r="AV9" i="5"/>
  <c r="AU9" i="5"/>
  <c r="AT9" i="5"/>
  <c r="AS9" i="5"/>
  <c r="AR9" i="5"/>
  <c r="AP9" i="5"/>
  <c r="AP58" i="5" s="1"/>
  <c r="AO9" i="5"/>
  <c r="AN9" i="5"/>
  <c r="AM9" i="5"/>
  <c r="AL9" i="5"/>
  <c r="AK9" i="5"/>
  <c r="AJ9" i="5"/>
  <c r="AH9" i="5"/>
  <c r="AG9" i="5"/>
  <c r="AF9" i="5"/>
  <c r="AE9" i="5"/>
  <c r="AD9" i="5"/>
  <c r="AC9" i="5"/>
  <c r="AB9" i="5"/>
  <c r="Z9" i="5"/>
  <c r="Y9" i="5"/>
  <c r="X9" i="5"/>
  <c r="W9" i="5"/>
  <c r="V9" i="5"/>
  <c r="U9" i="5"/>
  <c r="T9" i="5"/>
  <c r="R9" i="5"/>
  <c r="Q9" i="5"/>
  <c r="P9" i="5"/>
  <c r="O9" i="5"/>
  <c r="N9" i="5"/>
  <c r="M9" i="5"/>
  <c r="L9" i="5"/>
  <c r="J9" i="5"/>
  <c r="I9" i="5"/>
  <c r="H9" i="5"/>
  <c r="G9" i="5"/>
  <c r="F9" i="5"/>
  <c r="E9" i="5"/>
  <c r="D9" i="5"/>
  <c r="BV8" i="5"/>
  <c r="BU8" i="5"/>
  <c r="BT8" i="5"/>
  <c r="BS8" i="5"/>
  <c r="BR8" i="5"/>
  <c r="BQ8" i="5"/>
  <c r="BQ57" i="5" s="1"/>
  <c r="BP8" i="5"/>
  <c r="BN8" i="5"/>
  <c r="BM8" i="5"/>
  <c r="BL8" i="5"/>
  <c r="BK8" i="5"/>
  <c r="BJ8" i="5"/>
  <c r="BI8" i="5"/>
  <c r="BH8" i="5"/>
  <c r="BH57" i="5" s="1"/>
  <c r="BF8" i="5"/>
  <c r="BE8" i="5"/>
  <c r="BD8" i="5"/>
  <c r="BD57" i="5" s="1"/>
  <c r="BC8" i="5"/>
  <c r="BB8" i="5"/>
  <c r="BA8" i="5"/>
  <c r="AZ8" i="5"/>
  <c r="AX8" i="5"/>
  <c r="AW8" i="5"/>
  <c r="AV8" i="5"/>
  <c r="AU8" i="5"/>
  <c r="AT8" i="5"/>
  <c r="AS8" i="5"/>
  <c r="AR8" i="5"/>
  <c r="AP8" i="5"/>
  <c r="AO8" i="5"/>
  <c r="AN8" i="5"/>
  <c r="AM8" i="5"/>
  <c r="AL8" i="5"/>
  <c r="AK8" i="5"/>
  <c r="AJ8" i="5"/>
  <c r="AH8" i="5"/>
  <c r="AG8" i="5"/>
  <c r="AF8" i="5"/>
  <c r="AF57" i="5" s="1"/>
  <c r="AE8" i="5"/>
  <c r="AD8" i="5"/>
  <c r="AC8" i="5"/>
  <c r="AC57" i="5" s="1"/>
  <c r="AB8" i="5"/>
  <c r="Z8" i="5"/>
  <c r="Y8" i="5"/>
  <c r="X8" i="5"/>
  <c r="W8" i="5"/>
  <c r="V8" i="5"/>
  <c r="U8" i="5"/>
  <c r="T8" i="5"/>
  <c r="T57" i="5" s="1"/>
  <c r="R8" i="5"/>
  <c r="Q8" i="5"/>
  <c r="P8" i="5"/>
  <c r="O8" i="5"/>
  <c r="N8" i="5"/>
  <c r="M8" i="5"/>
  <c r="L8" i="5"/>
  <c r="J8" i="5"/>
  <c r="I8" i="5"/>
  <c r="H8" i="5"/>
  <c r="G8" i="5"/>
  <c r="F8" i="5"/>
  <c r="E8" i="5"/>
  <c r="E57" i="5" s="1"/>
  <c r="D8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F7" i="5"/>
  <c r="BE7" i="5"/>
  <c r="BD7" i="5"/>
  <c r="BC7" i="5"/>
  <c r="BB7" i="5"/>
  <c r="BA7" i="5"/>
  <c r="AZ7" i="5"/>
  <c r="AX7" i="5"/>
  <c r="AW7" i="5"/>
  <c r="AV7" i="5"/>
  <c r="AU7" i="5"/>
  <c r="AT7" i="5"/>
  <c r="AS7" i="5"/>
  <c r="AR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Z7" i="5"/>
  <c r="Y7" i="5"/>
  <c r="X7" i="5"/>
  <c r="W7" i="5"/>
  <c r="V7" i="5"/>
  <c r="U7" i="5"/>
  <c r="T7" i="5"/>
  <c r="R7" i="5"/>
  <c r="Q7" i="5"/>
  <c r="P7" i="5"/>
  <c r="O7" i="5"/>
  <c r="N7" i="5"/>
  <c r="M7" i="5"/>
  <c r="L7" i="5"/>
  <c r="J7" i="5"/>
  <c r="I7" i="5"/>
  <c r="H7" i="5"/>
  <c r="G7" i="5"/>
  <c r="F7" i="5"/>
  <c r="E7" i="5"/>
  <c r="D7" i="5"/>
  <c r="A7" i="5"/>
  <c r="BQ3" i="5"/>
  <c r="BP3" i="5"/>
  <c r="BQ2" i="5"/>
  <c r="BP2" i="5"/>
  <c r="A2" i="5"/>
  <c r="BQ1" i="5"/>
  <c r="BP1" i="5"/>
  <c r="BW108" i="4"/>
  <c r="BV108" i="4"/>
  <c r="BU108" i="4"/>
  <c r="BT108" i="4"/>
  <c r="BS108" i="4"/>
  <c r="BR108" i="4"/>
  <c r="BQ108" i="4"/>
  <c r="BP108" i="4"/>
  <c r="BO108" i="4"/>
  <c r="BN108" i="4"/>
  <c r="BM108" i="4"/>
  <c r="BL108" i="4"/>
  <c r="BK108" i="4"/>
  <c r="BJ108" i="4"/>
  <c r="BI108" i="4"/>
  <c r="BH108" i="4"/>
  <c r="BG108" i="4"/>
  <c r="BF108" i="4"/>
  <c r="BE108" i="4"/>
  <c r="BD108" i="4"/>
  <c r="BC108" i="4"/>
  <c r="BB108" i="4"/>
  <c r="BA108" i="4"/>
  <c r="AZ108" i="4"/>
  <c r="AY108" i="4"/>
  <c r="AX108" i="4"/>
  <c r="AW108" i="4"/>
  <c r="AV108" i="4"/>
  <c r="AU108" i="4"/>
  <c r="AT108" i="4"/>
  <c r="AS108" i="4"/>
  <c r="AR108" i="4"/>
  <c r="AQ108" i="4"/>
  <c r="AP108" i="4"/>
  <c r="AO108" i="4"/>
  <c r="AN108" i="4"/>
  <c r="AM108" i="4"/>
  <c r="AL108" i="4"/>
  <c r="AK108" i="4"/>
  <c r="AJ108" i="4"/>
  <c r="AI108" i="4"/>
  <c r="AH108" i="4"/>
  <c r="AG108" i="4"/>
  <c r="AF108" i="4"/>
  <c r="AE108" i="4"/>
  <c r="AD108" i="4"/>
  <c r="AC108" i="4"/>
  <c r="AB108" i="4"/>
  <c r="AA108" i="4"/>
  <c r="Z108" i="4"/>
  <c r="Y108" i="4"/>
  <c r="X108" i="4"/>
  <c r="W108" i="4"/>
  <c r="V108" i="4"/>
  <c r="U108" i="4"/>
  <c r="T108" i="4"/>
  <c r="S108" i="4"/>
  <c r="R108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E108" i="4"/>
  <c r="D108" i="4"/>
  <c r="BW106" i="4"/>
  <c r="BV106" i="4"/>
  <c r="BU106" i="4"/>
  <c r="BT106" i="4"/>
  <c r="BS106" i="4"/>
  <c r="BR106" i="4"/>
  <c r="BQ106" i="4"/>
  <c r="BP106" i="4"/>
  <c r="BO106" i="4"/>
  <c r="BN106" i="4"/>
  <c r="BM106" i="4"/>
  <c r="BL106" i="4"/>
  <c r="BK106" i="4"/>
  <c r="BJ106" i="4"/>
  <c r="BI106" i="4"/>
  <c r="BH106" i="4"/>
  <c r="BG106" i="4"/>
  <c r="BF106" i="4"/>
  <c r="BE106" i="4"/>
  <c r="BD106" i="4"/>
  <c r="BC106" i="4"/>
  <c r="BB106" i="4"/>
  <c r="BA106" i="4"/>
  <c r="AZ106" i="4"/>
  <c r="AY106" i="4"/>
  <c r="AX106" i="4"/>
  <c r="AW106" i="4"/>
  <c r="AV106" i="4"/>
  <c r="AU106" i="4"/>
  <c r="AT106" i="4"/>
  <c r="AS106" i="4"/>
  <c r="AR106" i="4"/>
  <c r="AQ106" i="4"/>
  <c r="AP106" i="4"/>
  <c r="AO106" i="4"/>
  <c r="AN106" i="4"/>
  <c r="AM106" i="4"/>
  <c r="AL106" i="4"/>
  <c r="AK106" i="4"/>
  <c r="AJ106" i="4"/>
  <c r="AI106" i="4"/>
  <c r="AH106" i="4"/>
  <c r="AG106" i="4"/>
  <c r="AF106" i="4"/>
  <c r="AE106" i="4"/>
  <c r="AD106" i="4"/>
  <c r="AC106" i="4"/>
  <c r="AB106" i="4"/>
  <c r="AA106" i="4"/>
  <c r="Z106" i="4"/>
  <c r="Y106" i="4"/>
  <c r="X106" i="4"/>
  <c r="W106" i="4"/>
  <c r="V106" i="4"/>
  <c r="U106" i="4"/>
  <c r="T106" i="4"/>
  <c r="S106" i="4"/>
  <c r="R106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E106" i="4"/>
  <c r="D106" i="4"/>
  <c r="BW104" i="4"/>
  <c r="BV104" i="4"/>
  <c r="BU104" i="4"/>
  <c r="BT104" i="4"/>
  <c r="BS104" i="4"/>
  <c r="BR104" i="4"/>
  <c r="BQ104" i="4"/>
  <c r="BP104" i="4"/>
  <c r="BO104" i="4"/>
  <c r="BN104" i="4"/>
  <c r="BM104" i="4"/>
  <c r="BL104" i="4"/>
  <c r="BK104" i="4"/>
  <c r="BJ104" i="4"/>
  <c r="BI104" i="4"/>
  <c r="BH104" i="4"/>
  <c r="BG104" i="4"/>
  <c r="BF104" i="4"/>
  <c r="BE104" i="4"/>
  <c r="BD104" i="4"/>
  <c r="BC104" i="4"/>
  <c r="BB104" i="4"/>
  <c r="BA104" i="4"/>
  <c r="AZ104" i="4"/>
  <c r="AY104" i="4"/>
  <c r="AX104" i="4"/>
  <c r="AW104" i="4"/>
  <c r="AV104" i="4"/>
  <c r="AU104" i="4"/>
  <c r="AT104" i="4"/>
  <c r="AS104" i="4"/>
  <c r="AR104" i="4"/>
  <c r="AQ104" i="4"/>
  <c r="AP104" i="4"/>
  <c r="AO104" i="4"/>
  <c r="AN104" i="4"/>
  <c r="AM104" i="4"/>
  <c r="AL104" i="4"/>
  <c r="AK104" i="4"/>
  <c r="AJ104" i="4"/>
  <c r="AI104" i="4"/>
  <c r="AH104" i="4"/>
  <c r="AG104" i="4"/>
  <c r="AF104" i="4"/>
  <c r="AE104" i="4"/>
  <c r="AD104" i="4"/>
  <c r="AC104" i="4"/>
  <c r="AB104" i="4"/>
  <c r="AA104" i="4"/>
  <c r="Z104" i="4"/>
  <c r="Y104" i="4"/>
  <c r="X104" i="4"/>
  <c r="W104" i="4"/>
  <c r="V104" i="4"/>
  <c r="U104" i="4"/>
  <c r="T104" i="4"/>
  <c r="S104" i="4"/>
  <c r="R104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E104" i="4"/>
  <c r="D104" i="4"/>
  <c r="BW102" i="4"/>
  <c r="BV102" i="4"/>
  <c r="BU102" i="4"/>
  <c r="BT102" i="4"/>
  <c r="BS102" i="4"/>
  <c r="BR102" i="4"/>
  <c r="BQ102" i="4"/>
  <c r="BP102" i="4"/>
  <c r="BO102" i="4"/>
  <c r="BN102" i="4"/>
  <c r="BM102" i="4"/>
  <c r="BL102" i="4"/>
  <c r="BK102" i="4"/>
  <c r="BJ102" i="4"/>
  <c r="BI102" i="4"/>
  <c r="BH102" i="4"/>
  <c r="BG102" i="4"/>
  <c r="BF102" i="4"/>
  <c r="BE102" i="4"/>
  <c r="BD102" i="4"/>
  <c r="BC102" i="4"/>
  <c r="BB102" i="4"/>
  <c r="BA102" i="4"/>
  <c r="AZ102" i="4"/>
  <c r="AY102" i="4"/>
  <c r="AX102" i="4"/>
  <c r="AW102" i="4"/>
  <c r="AV102" i="4"/>
  <c r="AU102" i="4"/>
  <c r="AT102" i="4"/>
  <c r="AS102" i="4"/>
  <c r="AR102" i="4"/>
  <c r="AQ102" i="4"/>
  <c r="AP102" i="4"/>
  <c r="AO102" i="4"/>
  <c r="AN102" i="4"/>
  <c r="AM102" i="4"/>
  <c r="AL102" i="4"/>
  <c r="AK102" i="4"/>
  <c r="AJ102" i="4"/>
  <c r="AI102" i="4"/>
  <c r="AH102" i="4"/>
  <c r="AG102" i="4"/>
  <c r="AF102" i="4"/>
  <c r="AE102" i="4"/>
  <c r="AD102" i="4"/>
  <c r="AC102" i="4"/>
  <c r="AB102" i="4"/>
  <c r="AA102" i="4"/>
  <c r="Z102" i="4"/>
  <c r="Y102" i="4"/>
  <c r="X102" i="4"/>
  <c r="W102" i="4"/>
  <c r="V102" i="4"/>
  <c r="U102" i="4"/>
  <c r="T102" i="4"/>
  <c r="S102" i="4"/>
  <c r="R102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E102" i="4"/>
  <c r="D102" i="4"/>
  <c r="BW100" i="4"/>
  <c r="BV100" i="4"/>
  <c r="BU100" i="4"/>
  <c r="BT100" i="4"/>
  <c r="BS100" i="4"/>
  <c r="BR100" i="4"/>
  <c r="BQ100" i="4"/>
  <c r="BP100" i="4"/>
  <c r="BO100" i="4"/>
  <c r="BN100" i="4"/>
  <c r="BM100" i="4"/>
  <c r="BL100" i="4"/>
  <c r="BK100" i="4"/>
  <c r="BJ100" i="4"/>
  <c r="BI100" i="4"/>
  <c r="BH100" i="4"/>
  <c r="BG100" i="4"/>
  <c r="BF100" i="4"/>
  <c r="BE100" i="4"/>
  <c r="BD100" i="4"/>
  <c r="BC100" i="4"/>
  <c r="BB100" i="4"/>
  <c r="BA100" i="4"/>
  <c r="AZ100" i="4"/>
  <c r="AY100" i="4"/>
  <c r="AX100" i="4"/>
  <c r="AW100" i="4"/>
  <c r="AV100" i="4"/>
  <c r="AU100" i="4"/>
  <c r="AT100" i="4"/>
  <c r="AS100" i="4"/>
  <c r="AR100" i="4"/>
  <c r="AQ100" i="4"/>
  <c r="AP100" i="4"/>
  <c r="AO100" i="4"/>
  <c r="AN100" i="4"/>
  <c r="AM100" i="4"/>
  <c r="AL100" i="4"/>
  <c r="AK100" i="4"/>
  <c r="AJ100" i="4"/>
  <c r="AI100" i="4"/>
  <c r="AH100" i="4"/>
  <c r="AG100" i="4"/>
  <c r="AF100" i="4"/>
  <c r="AE100" i="4"/>
  <c r="AD100" i="4"/>
  <c r="AC100" i="4"/>
  <c r="AB100" i="4"/>
  <c r="AA100" i="4"/>
  <c r="Z100" i="4"/>
  <c r="Y100" i="4"/>
  <c r="X100" i="4"/>
  <c r="W100" i="4"/>
  <c r="V100" i="4"/>
  <c r="U100" i="4"/>
  <c r="T100" i="4"/>
  <c r="S100" i="4"/>
  <c r="R100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E100" i="4"/>
  <c r="D100" i="4"/>
  <c r="BW99" i="4"/>
  <c r="BV99" i="4"/>
  <c r="BU99" i="4"/>
  <c r="BT99" i="4"/>
  <c r="BS99" i="4"/>
  <c r="BR99" i="4"/>
  <c r="BQ99" i="4"/>
  <c r="BP99" i="4"/>
  <c r="BO99" i="4"/>
  <c r="BN99" i="4"/>
  <c r="BM99" i="4"/>
  <c r="BL99" i="4"/>
  <c r="BK99" i="4"/>
  <c r="BJ99" i="4"/>
  <c r="BI99" i="4"/>
  <c r="BH99" i="4"/>
  <c r="BG99" i="4"/>
  <c r="BF99" i="4"/>
  <c r="BE99" i="4"/>
  <c r="BD99" i="4"/>
  <c r="BC99" i="4"/>
  <c r="BB99" i="4"/>
  <c r="BA99" i="4"/>
  <c r="AZ99" i="4"/>
  <c r="AY99" i="4"/>
  <c r="AX99" i="4"/>
  <c r="AW99" i="4"/>
  <c r="AV99" i="4"/>
  <c r="AU99" i="4"/>
  <c r="AT99" i="4"/>
  <c r="AS99" i="4"/>
  <c r="AR99" i="4"/>
  <c r="AQ99" i="4"/>
  <c r="AP99" i="4"/>
  <c r="AO9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D99" i="4"/>
  <c r="BX99" i="4" s="1"/>
  <c r="BW98" i="4"/>
  <c r="BV98" i="4"/>
  <c r="BU98" i="4"/>
  <c r="BT98" i="4"/>
  <c r="BS98" i="4"/>
  <c r="BR98" i="4"/>
  <c r="BQ98" i="4"/>
  <c r="BP98" i="4"/>
  <c r="BO98" i="4"/>
  <c r="BN98" i="4"/>
  <c r="BM98" i="4"/>
  <c r="BL98" i="4"/>
  <c r="BK98" i="4"/>
  <c r="BJ98" i="4"/>
  <c r="BI98" i="4"/>
  <c r="BH98" i="4"/>
  <c r="BG98" i="4"/>
  <c r="BF98" i="4"/>
  <c r="BE98" i="4"/>
  <c r="BD98" i="4"/>
  <c r="BC98" i="4"/>
  <c r="BB98" i="4"/>
  <c r="BA98" i="4"/>
  <c r="AZ98" i="4"/>
  <c r="AY98" i="4"/>
  <c r="AX98" i="4"/>
  <c r="AW98" i="4"/>
  <c r="AV98" i="4"/>
  <c r="AU98" i="4"/>
  <c r="AT98" i="4"/>
  <c r="AS98" i="4"/>
  <c r="AR98" i="4"/>
  <c r="AQ98" i="4"/>
  <c r="AP98" i="4"/>
  <c r="AO98" i="4"/>
  <c r="AN98" i="4"/>
  <c r="AM98" i="4"/>
  <c r="AL98" i="4"/>
  <c r="AK98" i="4"/>
  <c r="AJ98" i="4"/>
  <c r="AI98" i="4"/>
  <c r="AH98" i="4"/>
  <c r="AG98" i="4"/>
  <c r="AF98" i="4"/>
  <c r="AE98" i="4"/>
  <c r="AD98" i="4"/>
  <c r="AC98" i="4"/>
  <c r="AB98" i="4"/>
  <c r="AA98" i="4"/>
  <c r="Z98" i="4"/>
  <c r="Y98" i="4"/>
  <c r="X98" i="4"/>
  <c r="W98" i="4"/>
  <c r="V98" i="4"/>
  <c r="U98" i="4"/>
  <c r="T98" i="4"/>
  <c r="S98" i="4"/>
  <c r="R98" i="4"/>
  <c r="Q98" i="4"/>
  <c r="P98" i="4"/>
  <c r="O98" i="4"/>
  <c r="N98" i="4"/>
  <c r="M98" i="4"/>
  <c r="L98" i="4"/>
  <c r="K98" i="4"/>
  <c r="J98" i="4"/>
  <c r="I98" i="4"/>
  <c r="H98" i="4"/>
  <c r="G98" i="4"/>
  <c r="F98" i="4"/>
  <c r="E98" i="4"/>
  <c r="D98" i="4"/>
  <c r="BW97" i="4"/>
  <c r="BV97" i="4"/>
  <c r="BU97" i="4"/>
  <c r="BT97" i="4"/>
  <c r="BS97" i="4"/>
  <c r="BR97" i="4"/>
  <c r="BQ97" i="4"/>
  <c r="BP97" i="4"/>
  <c r="BO97" i="4"/>
  <c r="BN97" i="4"/>
  <c r="BM97" i="4"/>
  <c r="BL97" i="4"/>
  <c r="BK97" i="4"/>
  <c r="BJ97" i="4"/>
  <c r="BI97" i="4"/>
  <c r="BH97" i="4"/>
  <c r="BG97" i="4"/>
  <c r="BF97" i="4"/>
  <c r="BE97" i="4"/>
  <c r="BD97" i="4"/>
  <c r="BC97" i="4"/>
  <c r="BB97" i="4"/>
  <c r="BA97" i="4"/>
  <c r="AZ97" i="4"/>
  <c r="AY97" i="4"/>
  <c r="AX97" i="4"/>
  <c r="AW97" i="4"/>
  <c r="AV97" i="4"/>
  <c r="AU97" i="4"/>
  <c r="AT97" i="4"/>
  <c r="AS97" i="4"/>
  <c r="AR97" i="4"/>
  <c r="AQ97" i="4"/>
  <c r="AP97" i="4"/>
  <c r="AO97" i="4"/>
  <c r="AN97" i="4"/>
  <c r="AM97" i="4"/>
  <c r="AL97" i="4"/>
  <c r="AK97" i="4"/>
  <c r="AJ97" i="4"/>
  <c r="AI97" i="4"/>
  <c r="AH97" i="4"/>
  <c r="AG97" i="4"/>
  <c r="AF97" i="4"/>
  <c r="AE97" i="4"/>
  <c r="AD97" i="4"/>
  <c r="AC97" i="4"/>
  <c r="AB97" i="4"/>
  <c r="AA97" i="4"/>
  <c r="Z97" i="4"/>
  <c r="Y97" i="4"/>
  <c r="X97" i="4"/>
  <c r="W97" i="4"/>
  <c r="V97" i="4"/>
  <c r="U97" i="4"/>
  <c r="T97" i="4"/>
  <c r="S97" i="4"/>
  <c r="R97" i="4"/>
  <c r="Q97" i="4"/>
  <c r="P97" i="4"/>
  <c r="O97" i="4"/>
  <c r="N97" i="4"/>
  <c r="M97" i="4"/>
  <c r="L97" i="4"/>
  <c r="K97" i="4"/>
  <c r="J97" i="4"/>
  <c r="I97" i="4"/>
  <c r="H97" i="4"/>
  <c r="G97" i="4"/>
  <c r="F97" i="4"/>
  <c r="E97" i="4"/>
  <c r="D97" i="4"/>
  <c r="BX97" i="4" s="1"/>
  <c r="BW96" i="4"/>
  <c r="BV96" i="4"/>
  <c r="BU96" i="4"/>
  <c r="BT96" i="4"/>
  <c r="BS96" i="4"/>
  <c r="BR96" i="4"/>
  <c r="BQ96" i="4"/>
  <c r="BP96" i="4"/>
  <c r="BO96" i="4"/>
  <c r="BN96" i="4"/>
  <c r="BM96" i="4"/>
  <c r="BL96" i="4"/>
  <c r="BK96" i="4"/>
  <c r="BJ96" i="4"/>
  <c r="BI96" i="4"/>
  <c r="BH96" i="4"/>
  <c r="BG96" i="4"/>
  <c r="BF96" i="4"/>
  <c r="BE96" i="4"/>
  <c r="BD96" i="4"/>
  <c r="BC96" i="4"/>
  <c r="BB96" i="4"/>
  <c r="BA96" i="4"/>
  <c r="AZ96" i="4"/>
  <c r="AY96" i="4"/>
  <c r="AX96" i="4"/>
  <c r="AW96" i="4"/>
  <c r="AV96" i="4"/>
  <c r="AU96" i="4"/>
  <c r="AT96" i="4"/>
  <c r="AS96" i="4"/>
  <c r="AR96" i="4"/>
  <c r="AQ96" i="4"/>
  <c r="AP96" i="4"/>
  <c r="AO96" i="4"/>
  <c r="AN96" i="4"/>
  <c r="AM96" i="4"/>
  <c r="AL96" i="4"/>
  <c r="AK96" i="4"/>
  <c r="AJ96" i="4"/>
  <c r="AI96" i="4"/>
  <c r="AH96" i="4"/>
  <c r="AG96" i="4"/>
  <c r="AF96" i="4"/>
  <c r="AE96" i="4"/>
  <c r="AD96" i="4"/>
  <c r="AC96" i="4"/>
  <c r="AB96" i="4"/>
  <c r="AA96" i="4"/>
  <c r="Z96" i="4"/>
  <c r="Y96" i="4"/>
  <c r="X96" i="4"/>
  <c r="W96" i="4"/>
  <c r="V96" i="4"/>
  <c r="U96" i="4"/>
  <c r="T96" i="4"/>
  <c r="S96" i="4"/>
  <c r="R96" i="4"/>
  <c r="Q96" i="4"/>
  <c r="P96" i="4"/>
  <c r="O96" i="4"/>
  <c r="N96" i="4"/>
  <c r="M96" i="4"/>
  <c r="L96" i="4"/>
  <c r="K96" i="4"/>
  <c r="J96" i="4"/>
  <c r="I96" i="4"/>
  <c r="H96" i="4"/>
  <c r="G96" i="4"/>
  <c r="F96" i="4"/>
  <c r="E96" i="4"/>
  <c r="D96" i="4"/>
  <c r="BW95" i="4"/>
  <c r="BV95" i="4"/>
  <c r="BU95" i="4"/>
  <c r="BT95" i="4"/>
  <c r="BS95" i="4"/>
  <c r="BR95" i="4"/>
  <c r="BQ95" i="4"/>
  <c r="BP95" i="4"/>
  <c r="BO95" i="4"/>
  <c r="BN95" i="4"/>
  <c r="BM95" i="4"/>
  <c r="BL95" i="4"/>
  <c r="BK95" i="4"/>
  <c r="BJ95" i="4"/>
  <c r="BI95" i="4"/>
  <c r="BH95" i="4"/>
  <c r="BG95" i="4"/>
  <c r="BF95" i="4"/>
  <c r="BE95" i="4"/>
  <c r="BD95" i="4"/>
  <c r="BC95" i="4"/>
  <c r="BB95" i="4"/>
  <c r="BA95" i="4"/>
  <c r="AZ95" i="4"/>
  <c r="AY95" i="4"/>
  <c r="AX95" i="4"/>
  <c r="AW95" i="4"/>
  <c r="AV95" i="4"/>
  <c r="AU95" i="4"/>
  <c r="AT95" i="4"/>
  <c r="AS95" i="4"/>
  <c r="AR95" i="4"/>
  <c r="AQ95" i="4"/>
  <c r="AP95" i="4"/>
  <c r="AO95" i="4"/>
  <c r="AN95" i="4"/>
  <c r="AM95" i="4"/>
  <c r="AL95" i="4"/>
  <c r="AK95" i="4"/>
  <c r="AJ95" i="4"/>
  <c r="AI95" i="4"/>
  <c r="AH95" i="4"/>
  <c r="AG95" i="4"/>
  <c r="AF95" i="4"/>
  <c r="AE95" i="4"/>
  <c r="AD95" i="4"/>
  <c r="AC95" i="4"/>
  <c r="AB95" i="4"/>
  <c r="AA95" i="4"/>
  <c r="Z95" i="4"/>
  <c r="Y95" i="4"/>
  <c r="X95" i="4"/>
  <c r="W95" i="4"/>
  <c r="V95" i="4"/>
  <c r="U95" i="4"/>
  <c r="T95" i="4"/>
  <c r="S95" i="4"/>
  <c r="R95" i="4"/>
  <c r="Q95" i="4"/>
  <c r="P95" i="4"/>
  <c r="O95" i="4"/>
  <c r="N95" i="4"/>
  <c r="M95" i="4"/>
  <c r="L95" i="4"/>
  <c r="K95" i="4"/>
  <c r="J95" i="4"/>
  <c r="I95" i="4"/>
  <c r="H95" i="4"/>
  <c r="G95" i="4"/>
  <c r="F95" i="4"/>
  <c r="E95" i="4"/>
  <c r="D95" i="4"/>
  <c r="BX95" i="4" s="1"/>
  <c r="BW94" i="4"/>
  <c r="BV94" i="4"/>
  <c r="BU94" i="4"/>
  <c r="BT94" i="4"/>
  <c r="BS94" i="4"/>
  <c r="BR94" i="4"/>
  <c r="BQ94" i="4"/>
  <c r="BP94" i="4"/>
  <c r="BO94" i="4"/>
  <c r="BN94" i="4"/>
  <c r="BM94" i="4"/>
  <c r="BL94" i="4"/>
  <c r="BK94" i="4"/>
  <c r="BJ94" i="4"/>
  <c r="BI94" i="4"/>
  <c r="BH94" i="4"/>
  <c r="BG94" i="4"/>
  <c r="BF94" i="4"/>
  <c r="BE94" i="4"/>
  <c r="BD94" i="4"/>
  <c r="BC94" i="4"/>
  <c r="BB94" i="4"/>
  <c r="BA94" i="4"/>
  <c r="AZ94" i="4"/>
  <c r="AY94" i="4"/>
  <c r="AX94" i="4"/>
  <c r="AW94" i="4"/>
  <c r="AV94" i="4"/>
  <c r="AU94" i="4"/>
  <c r="AT94" i="4"/>
  <c r="AS94" i="4"/>
  <c r="AR94" i="4"/>
  <c r="AQ94" i="4"/>
  <c r="AP94" i="4"/>
  <c r="AO94" i="4"/>
  <c r="AN94" i="4"/>
  <c r="AM94" i="4"/>
  <c r="AL94" i="4"/>
  <c r="AK94" i="4"/>
  <c r="AJ94" i="4"/>
  <c r="AI94" i="4"/>
  <c r="AH94" i="4"/>
  <c r="AG94" i="4"/>
  <c r="AF94" i="4"/>
  <c r="AE94" i="4"/>
  <c r="AD94" i="4"/>
  <c r="AC94" i="4"/>
  <c r="AB94" i="4"/>
  <c r="AA94" i="4"/>
  <c r="Z94" i="4"/>
  <c r="Y94" i="4"/>
  <c r="X94" i="4"/>
  <c r="W94" i="4"/>
  <c r="V94" i="4"/>
  <c r="U94" i="4"/>
  <c r="T94" i="4"/>
  <c r="S94" i="4"/>
  <c r="R94" i="4"/>
  <c r="Q94" i="4"/>
  <c r="P94" i="4"/>
  <c r="O94" i="4"/>
  <c r="N94" i="4"/>
  <c r="M94" i="4"/>
  <c r="L94" i="4"/>
  <c r="K94" i="4"/>
  <c r="J94" i="4"/>
  <c r="I94" i="4"/>
  <c r="H94" i="4"/>
  <c r="G94" i="4"/>
  <c r="F94" i="4"/>
  <c r="E94" i="4"/>
  <c r="D94" i="4"/>
  <c r="BW93" i="4"/>
  <c r="BV93" i="4"/>
  <c r="BU93" i="4"/>
  <c r="BT93" i="4"/>
  <c r="BS93" i="4"/>
  <c r="BR93" i="4"/>
  <c r="BQ93" i="4"/>
  <c r="BP93" i="4"/>
  <c r="BO93" i="4"/>
  <c r="BN93" i="4"/>
  <c r="BM93" i="4"/>
  <c r="BL93" i="4"/>
  <c r="BK93" i="4"/>
  <c r="BJ93" i="4"/>
  <c r="BI93" i="4"/>
  <c r="BH93" i="4"/>
  <c r="BG93" i="4"/>
  <c r="BF93" i="4"/>
  <c r="BE93" i="4"/>
  <c r="BD93" i="4"/>
  <c r="BC93" i="4"/>
  <c r="BB93" i="4"/>
  <c r="BA93" i="4"/>
  <c r="AZ93" i="4"/>
  <c r="AY93" i="4"/>
  <c r="AX93" i="4"/>
  <c r="AW93" i="4"/>
  <c r="AV93" i="4"/>
  <c r="AU93" i="4"/>
  <c r="AT93" i="4"/>
  <c r="AS93" i="4"/>
  <c r="AR93" i="4"/>
  <c r="AQ93" i="4"/>
  <c r="AP93" i="4"/>
  <c r="AO93" i="4"/>
  <c r="AN93" i="4"/>
  <c r="AM93" i="4"/>
  <c r="AL93" i="4"/>
  <c r="AK93" i="4"/>
  <c r="AJ93" i="4"/>
  <c r="AI93" i="4"/>
  <c r="AH93" i="4"/>
  <c r="AG93" i="4"/>
  <c r="AF93" i="4"/>
  <c r="AE93" i="4"/>
  <c r="AD93" i="4"/>
  <c r="AC93" i="4"/>
  <c r="AB93" i="4"/>
  <c r="AA93" i="4"/>
  <c r="Z93" i="4"/>
  <c r="Y93" i="4"/>
  <c r="X93" i="4"/>
  <c r="W93" i="4"/>
  <c r="V93" i="4"/>
  <c r="U93" i="4"/>
  <c r="T93" i="4"/>
  <c r="S93" i="4"/>
  <c r="R93" i="4"/>
  <c r="Q93" i="4"/>
  <c r="P93" i="4"/>
  <c r="O93" i="4"/>
  <c r="N93" i="4"/>
  <c r="M93" i="4"/>
  <c r="L93" i="4"/>
  <c r="K93" i="4"/>
  <c r="J93" i="4"/>
  <c r="I93" i="4"/>
  <c r="H93" i="4"/>
  <c r="G93" i="4"/>
  <c r="F93" i="4"/>
  <c r="E93" i="4"/>
  <c r="D93" i="4"/>
  <c r="BW92" i="4"/>
  <c r="BV92" i="4"/>
  <c r="BU92" i="4"/>
  <c r="BT92" i="4"/>
  <c r="BS92" i="4"/>
  <c r="BR92" i="4"/>
  <c r="BQ92" i="4"/>
  <c r="BP92" i="4"/>
  <c r="BO92" i="4"/>
  <c r="BN92" i="4"/>
  <c r="BM92" i="4"/>
  <c r="BL92" i="4"/>
  <c r="BK92" i="4"/>
  <c r="BJ92" i="4"/>
  <c r="BI92" i="4"/>
  <c r="BH92" i="4"/>
  <c r="BG92" i="4"/>
  <c r="BF92" i="4"/>
  <c r="BE92" i="4"/>
  <c r="BD92" i="4"/>
  <c r="BC92" i="4"/>
  <c r="BB92" i="4"/>
  <c r="BA92" i="4"/>
  <c r="AZ92" i="4"/>
  <c r="AY92" i="4"/>
  <c r="AX92" i="4"/>
  <c r="AW92" i="4"/>
  <c r="AV92" i="4"/>
  <c r="AU92" i="4"/>
  <c r="AT92" i="4"/>
  <c r="AS92" i="4"/>
  <c r="AR92" i="4"/>
  <c r="AQ92" i="4"/>
  <c r="AP92" i="4"/>
  <c r="AO92" i="4"/>
  <c r="AN92" i="4"/>
  <c r="AM92" i="4"/>
  <c r="AL92" i="4"/>
  <c r="AK92" i="4"/>
  <c r="AJ92" i="4"/>
  <c r="AI92" i="4"/>
  <c r="AH92" i="4"/>
  <c r="AG92" i="4"/>
  <c r="AF92" i="4"/>
  <c r="AE92" i="4"/>
  <c r="AD92" i="4"/>
  <c r="AC92" i="4"/>
  <c r="AB92" i="4"/>
  <c r="AA92" i="4"/>
  <c r="Z92" i="4"/>
  <c r="Y92" i="4"/>
  <c r="X92" i="4"/>
  <c r="W92" i="4"/>
  <c r="V92" i="4"/>
  <c r="U92" i="4"/>
  <c r="T92" i="4"/>
  <c r="S92" i="4"/>
  <c r="R92" i="4"/>
  <c r="Q92" i="4"/>
  <c r="P92" i="4"/>
  <c r="O92" i="4"/>
  <c r="N92" i="4"/>
  <c r="M92" i="4"/>
  <c r="L92" i="4"/>
  <c r="K92" i="4"/>
  <c r="J92" i="4"/>
  <c r="I92" i="4"/>
  <c r="H92" i="4"/>
  <c r="G92" i="4"/>
  <c r="F92" i="4"/>
  <c r="E92" i="4"/>
  <c r="D92" i="4"/>
  <c r="BW91" i="4"/>
  <c r="BV91" i="4"/>
  <c r="BU91" i="4"/>
  <c r="BT91" i="4"/>
  <c r="BS91" i="4"/>
  <c r="BR91" i="4"/>
  <c r="BQ91" i="4"/>
  <c r="BP91" i="4"/>
  <c r="BO91" i="4"/>
  <c r="BN91" i="4"/>
  <c r="BM91" i="4"/>
  <c r="BL91" i="4"/>
  <c r="BK91" i="4"/>
  <c r="BJ91" i="4"/>
  <c r="BI91" i="4"/>
  <c r="BH91" i="4"/>
  <c r="BG91" i="4"/>
  <c r="BF91" i="4"/>
  <c r="BE91" i="4"/>
  <c r="BD91" i="4"/>
  <c r="BC91" i="4"/>
  <c r="BB91" i="4"/>
  <c r="BA91" i="4"/>
  <c r="AZ91" i="4"/>
  <c r="AY91" i="4"/>
  <c r="AX91" i="4"/>
  <c r="AW91" i="4"/>
  <c r="AV91" i="4"/>
  <c r="AU91" i="4"/>
  <c r="AT91" i="4"/>
  <c r="AS91" i="4"/>
  <c r="AR91" i="4"/>
  <c r="AQ91" i="4"/>
  <c r="AP91" i="4"/>
  <c r="AO91" i="4"/>
  <c r="AN91" i="4"/>
  <c r="AM91" i="4"/>
  <c r="AL91" i="4"/>
  <c r="AK91" i="4"/>
  <c r="AJ91" i="4"/>
  <c r="AI91" i="4"/>
  <c r="AH91" i="4"/>
  <c r="AG91" i="4"/>
  <c r="AF91" i="4"/>
  <c r="AE91" i="4"/>
  <c r="AD91" i="4"/>
  <c r="AC91" i="4"/>
  <c r="AB91" i="4"/>
  <c r="AA91" i="4"/>
  <c r="Z91" i="4"/>
  <c r="Y91" i="4"/>
  <c r="X91" i="4"/>
  <c r="W91" i="4"/>
  <c r="V91" i="4"/>
  <c r="U91" i="4"/>
  <c r="T91" i="4"/>
  <c r="S91" i="4"/>
  <c r="R91" i="4"/>
  <c r="Q91" i="4"/>
  <c r="P91" i="4"/>
  <c r="O91" i="4"/>
  <c r="N91" i="4"/>
  <c r="M91" i="4"/>
  <c r="L91" i="4"/>
  <c r="K91" i="4"/>
  <c r="J91" i="4"/>
  <c r="I91" i="4"/>
  <c r="H91" i="4"/>
  <c r="G91" i="4"/>
  <c r="F91" i="4"/>
  <c r="E91" i="4"/>
  <c r="D91" i="4"/>
  <c r="BW90" i="4"/>
  <c r="BV90" i="4"/>
  <c r="BU90" i="4"/>
  <c r="BT90" i="4"/>
  <c r="BS90" i="4"/>
  <c r="BR90" i="4"/>
  <c r="BQ90" i="4"/>
  <c r="BP90" i="4"/>
  <c r="BO90" i="4"/>
  <c r="BN90" i="4"/>
  <c r="BM90" i="4"/>
  <c r="BL90" i="4"/>
  <c r="BK90" i="4"/>
  <c r="BJ90" i="4"/>
  <c r="BI90" i="4"/>
  <c r="BH90" i="4"/>
  <c r="BG90" i="4"/>
  <c r="BF90" i="4"/>
  <c r="BE90" i="4"/>
  <c r="BD90" i="4"/>
  <c r="BC90" i="4"/>
  <c r="BB90" i="4"/>
  <c r="BA90" i="4"/>
  <c r="AZ90" i="4"/>
  <c r="AY90" i="4"/>
  <c r="AX90" i="4"/>
  <c r="AW90" i="4"/>
  <c r="AV90" i="4"/>
  <c r="AU90" i="4"/>
  <c r="AT90" i="4"/>
  <c r="AS90" i="4"/>
  <c r="AR90" i="4"/>
  <c r="AQ90" i="4"/>
  <c r="AP90" i="4"/>
  <c r="AO90" i="4"/>
  <c r="AN90" i="4"/>
  <c r="AM90" i="4"/>
  <c r="AL90" i="4"/>
  <c r="AK90" i="4"/>
  <c r="AJ90" i="4"/>
  <c r="AI90" i="4"/>
  <c r="AH90" i="4"/>
  <c r="AG90" i="4"/>
  <c r="AF90" i="4"/>
  <c r="AE90" i="4"/>
  <c r="AD90" i="4"/>
  <c r="AC90" i="4"/>
  <c r="AB90" i="4"/>
  <c r="AA90" i="4"/>
  <c r="Z90" i="4"/>
  <c r="Y90" i="4"/>
  <c r="X90" i="4"/>
  <c r="W90" i="4"/>
  <c r="V90" i="4"/>
  <c r="U90" i="4"/>
  <c r="T90" i="4"/>
  <c r="S90" i="4"/>
  <c r="R90" i="4"/>
  <c r="Q90" i="4"/>
  <c r="P90" i="4"/>
  <c r="O90" i="4"/>
  <c r="N90" i="4"/>
  <c r="M90" i="4"/>
  <c r="L90" i="4"/>
  <c r="K90" i="4"/>
  <c r="J90" i="4"/>
  <c r="I90" i="4"/>
  <c r="H90" i="4"/>
  <c r="G90" i="4"/>
  <c r="F90" i="4"/>
  <c r="E90" i="4"/>
  <c r="D90" i="4"/>
  <c r="BX90" i="4" s="1"/>
  <c r="BW89" i="4"/>
  <c r="BV89" i="4"/>
  <c r="BU89" i="4"/>
  <c r="BT89" i="4"/>
  <c r="BS89" i="4"/>
  <c r="BR89" i="4"/>
  <c r="BQ89" i="4"/>
  <c r="BP89" i="4"/>
  <c r="BO89" i="4"/>
  <c r="BN89" i="4"/>
  <c r="BM89" i="4"/>
  <c r="BL89" i="4"/>
  <c r="BK89" i="4"/>
  <c r="BJ89" i="4"/>
  <c r="BI89" i="4"/>
  <c r="BH89" i="4"/>
  <c r="BG89" i="4"/>
  <c r="BF89" i="4"/>
  <c r="BE89" i="4"/>
  <c r="BD89" i="4"/>
  <c r="BC89" i="4"/>
  <c r="BB89" i="4"/>
  <c r="BA89" i="4"/>
  <c r="AZ89" i="4"/>
  <c r="AY89" i="4"/>
  <c r="AX89" i="4"/>
  <c r="AW89" i="4"/>
  <c r="AV89" i="4"/>
  <c r="AU89" i="4"/>
  <c r="AT89" i="4"/>
  <c r="AS89" i="4"/>
  <c r="AR89" i="4"/>
  <c r="AQ89" i="4"/>
  <c r="AP89" i="4"/>
  <c r="AO89" i="4"/>
  <c r="AN89" i="4"/>
  <c r="AM89" i="4"/>
  <c r="AL89" i="4"/>
  <c r="AK89" i="4"/>
  <c r="AJ89" i="4"/>
  <c r="AI89" i="4"/>
  <c r="AH89" i="4"/>
  <c r="AG89" i="4"/>
  <c r="AF89" i="4"/>
  <c r="AE89" i="4"/>
  <c r="AD89" i="4"/>
  <c r="AC89" i="4"/>
  <c r="AB89" i="4"/>
  <c r="AA89" i="4"/>
  <c r="Z89" i="4"/>
  <c r="Y89" i="4"/>
  <c r="X89" i="4"/>
  <c r="W89" i="4"/>
  <c r="V89" i="4"/>
  <c r="U89" i="4"/>
  <c r="T89" i="4"/>
  <c r="S89" i="4"/>
  <c r="R89" i="4"/>
  <c r="Q89" i="4"/>
  <c r="P89" i="4"/>
  <c r="O89" i="4"/>
  <c r="N89" i="4"/>
  <c r="M89" i="4"/>
  <c r="L89" i="4"/>
  <c r="K89" i="4"/>
  <c r="J89" i="4"/>
  <c r="I89" i="4"/>
  <c r="H89" i="4"/>
  <c r="G89" i="4"/>
  <c r="F89" i="4"/>
  <c r="E89" i="4"/>
  <c r="D89" i="4"/>
  <c r="BW88" i="4"/>
  <c r="BV88" i="4"/>
  <c r="BU88" i="4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8" i="4"/>
  <c r="AO88" i="4"/>
  <c r="AN88" i="4"/>
  <c r="AM88" i="4"/>
  <c r="AL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F88" i="4"/>
  <c r="E88" i="4"/>
  <c r="D88" i="4"/>
  <c r="BX88" i="4" s="1"/>
  <c r="BW87" i="4"/>
  <c r="BV87" i="4"/>
  <c r="BU87" i="4"/>
  <c r="BT87" i="4"/>
  <c r="BS87" i="4"/>
  <c r="BR87" i="4"/>
  <c r="BQ87" i="4"/>
  <c r="BP87" i="4"/>
  <c r="BO87" i="4"/>
  <c r="BN87" i="4"/>
  <c r="BM87" i="4"/>
  <c r="BL87" i="4"/>
  <c r="BK87" i="4"/>
  <c r="BJ87" i="4"/>
  <c r="BI87" i="4"/>
  <c r="BH87" i="4"/>
  <c r="BG87" i="4"/>
  <c r="BF87" i="4"/>
  <c r="BE87" i="4"/>
  <c r="BD87" i="4"/>
  <c r="BC87" i="4"/>
  <c r="BB87" i="4"/>
  <c r="BA87" i="4"/>
  <c r="AZ87" i="4"/>
  <c r="AY87" i="4"/>
  <c r="AX87" i="4"/>
  <c r="AW87" i="4"/>
  <c r="AV87" i="4"/>
  <c r="AU87" i="4"/>
  <c r="AT87" i="4"/>
  <c r="AS87" i="4"/>
  <c r="AR87" i="4"/>
  <c r="AQ87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BW86" i="4"/>
  <c r="BV86" i="4"/>
  <c r="BU86" i="4"/>
  <c r="BT86" i="4"/>
  <c r="BS86" i="4"/>
  <c r="BR86" i="4"/>
  <c r="BQ86" i="4"/>
  <c r="BP86" i="4"/>
  <c r="BO86" i="4"/>
  <c r="BN86" i="4"/>
  <c r="BM86" i="4"/>
  <c r="BL86" i="4"/>
  <c r="BK86" i="4"/>
  <c r="BJ86" i="4"/>
  <c r="BI86" i="4"/>
  <c r="BH86" i="4"/>
  <c r="BG86" i="4"/>
  <c r="BF86" i="4"/>
  <c r="BE86" i="4"/>
  <c r="BD86" i="4"/>
  <c r="BC86" i="4"/>
  <c r="BB86" i="4"/>
  <c r="BA86" i="4"/>
  <c r="AZ86" i="4"/>
  <c r="AY86" i="4"/>
  <c r="AX86" i="4"/>
  <c r="AW86" i="4"/>
  <c r="AV86" i="4"/>
  <c r="AU86" i="4"/>
  <c r="AT86" i="4"/>
  <c r="AS86" i="4"/>
  <c r="AR86" i="4"/>
  <c r="AQ86" i="4"/>
  <c r="AP86" i="4"/>
  <c r="AO86" i="4"/>
  <c r="AN86" i="4"/>
  <c r="AM86" i="4"/>
  <c r="AL86" i="4"/>
  <c r="AK86" i="4"/>
  <c r="AJ86" i="4"/>
  <c r="AI86" i="4"/>
  <c r="AH86" i="4"/>
  <c r="AG86" i="4"/>
  <c r="AF86" i="4"/>
  <c r="AE86" i="4"/>
  <c r="AD86" i="4"/>
  <c r="AC86" i="4"/>
  <c r="AB86" i="4"/>
  <c r="AA86" i="4"/>
  <c r="Z86" i="4"/>
  <c r="Y86" i="4"/>
  <c r="X86" i="4"/>
  <c r="W86" i="4"/>
  <c r="V86" i="4"/>
  <c r="U86" i="4"/>
  <c r="T86" i="4"/>
  <c r="S86" i="4"/>
  <c r="R86" i="4"/>
  <c r="Q86" i="4"/>
  <c r="P86" i="4"/>
  <c r="O86" i="4"/>
  <c r="N86" i="4"/>
  <c r="M86" i="4"/>
  <c r="L86" i="4"/>
  <c r="K86" i="4"/>
  <c r="J86" i="4"/>
  <c r="I86" i="4"/>
  <c r="H86" i="4"/>
  <c r="G86" i="4"/>
  <c r="F86" i="4"/>
  <c r="E86" i="4"/>
  <c r="D86" i="4"/>
  <c r="BX86" i="4" s="1"/>
  <c r="BW85" i="4"/>
  <c r="BV85" i="4"/>
  <c r="BU85" i="4"/>
  <c r="BT85" i="4"/>
  <c r="BS85" i="4"/>
  <c r="BR85" i="4"/>
  <c r="BQ85" i="4"/>
  <c r="BP85" i="4"/>
  <c r="BO85" i="4"/>
  <c r="BN85" i="4"/>
  <c r="BM85" i="4"/>
  <c r="BL85" i="4"/>
  <c r="BK85" i="4"/>
  <c r="BJ85" i="4"/>
  <c r="BI85" i="4"/>
  <c r="BH85" i="4"/>
  <c r="BG85" i="4"/>
  <c r="BF85" i="4"/>
  <c r="BE85" i="4"/>
  <c r="BD85" i="4"/>
  <c r="BC85" i="4"/>
  <c r="BB85" i="4"/>
  <c r="BA85" i="4"/>
  <c r="AZ85" i="4"/>
  <c r="AY85" i="4"/>
  <c r="AX85" i="4"/>
  <c r="AW85" i="4"/>
  <c r="AV85" i="4"/>
  <c r="AU85" i="4"/>
  <c r="AT85" i="4"/>
  <c r="AS85" i="4"/>
  <c r="AR85" i="4"/>
  <c r="AQ85" i="4"/>
  <c r="AP85" i="4"/>
  <c r="AO85" i="4"/>
  <c r="AN85" i="4"/>
  <c r="AM85" i="4"/>
  <c r="AL85" i="4"/>
  <c r="AK85" i="4"/>
  <c r="AJ85" i="4"/>
  <c r="AI85" i="4"/>
  <c r="AH85" i="4"/>
  <c r="AG85" i="4"/>
  <c r="AF85" i="4"/>
  <c r="AE85" i="4"/>
  <c r="AD85" i="4"/>
  <c r="AC85" i="4"/>
  <c r="AB85" i="4"/>
  <c r="AA85" i="4"/>
  <c r="Z85" i="4"/>
  <c r="Y85" i="4"/>
  <c r="X85" i="4"/>
  <c r="W85" i="4"/>
  <c r="V85" i="4"/>
  <c r="U85" i="4"/>
  <c r="T85" i="4"/>
  <c r="S85" i="4"/>
  <c r="R85" i="4"/>
  <c r="Q85" i="4"/>
  <c r="P85" i="4"/>
  <c r="O85" i="4"/>
  <c r="N85" i="4"/>
  <c r="M85" i="4"/>
  <c r="L85" i="4"/>
  <c r="K85" i="4"/>
  <c r="J85" i="4"/>
  <c r="I85" i="4"/>
  <c r="H85" i="4"/>
  <c r="G85" i="4"/>
  <c r="F85" i="4"/>
  <c r="E85" i="4"/>
  <c r="D85" i="4"/>
  <c r="BW84" i="4"/>
  <c r="BV84" i="4"/>
  <c r="BU84" i="4"/>
  <c r="BT84" i="4"/>
  <c r="BS84" i="4"/>
  <c r="BR84" i="4"/>
  <c r="BQ84" i="4"/>
  <c r="BP84" i="4"/>
  <c r="BO84" i="4"/>
  <c r="BN84" i="4"/>
  <c r="BM84" i="4"/>
  <c r="BL84" i="4"/>
  <c r="BK84" i="4"/>
  <c r="BJ84" i="4"/>
  <c r="BI84" i="4"/>
  <c r="BH84" i="4"/>
  <c r="BG84" i="4"/>
  <c r="BF84" i="4"/>
  <c r="BE84" i="4"/>
  <c r="BD84" i="4"/>
  <c r="BC84" i="4"/>
  <c r="BB84" i="4"/>
  <c r="BA84" i="4"/>
  <c r="AZ84" i="4"/>
  <c r="AY84" i="4"/>
  <c r="AX84" i="4"/>
  <c r="AW84" i="4"/>
  <c r="AV84" i="4"/>
  <c r="AU84" i="4"/>
  <c r="AT84" i="4"/>
  <c r="AS84" i="4"/>
  <c r="AR84" i="4"/>
  <c r="AQ84" i="4"/>
  <c r="AP84" i="4"/>
  <c r="AO84" i="4"/>
  <c r="AN84" i="4"/>
  <c r="AM84" i="4"/>
  <c r="AL84" i="4"/>
  <c r="AK84" i="4"/>
  <c r="AJ84" i="4"/>
  <c r="AI84" i="4"/>
  <c r="AH84" i="4"/>
  <c r="AG84" i="4"/>
  <c r="AF84" i="4"/>
  <c r="AE84" i="4"/>
  <c r="AD84" i="4"/>
  <c r="AC84" i="4"/>
  <c r="AB84" i="4"/>
  <c r="AA84" i="4"/>
  <c r="Z84" i="4"/>
  <c r="Y84" i="4"/>
  <c r="X84" i="4"/>
  <c r="W84" i="4"/>
  <c r="V84" i="4"/>
  <c r="U84" i="4"/>
  <c r="T84" i="4"/>
  <c r="S84" i="4"/>
  <c r="R84" i="4"/>
  <c r="Q84" i="4"/>
  <c r="P84" i="4"/>
  <c r="O84" i="4"/>
  <c r="N84" i="4"/>
  <c r="M84" i="4"/>
  <c r="L84" i="4"/>
  <c r="K84" i="4"/>
  <c r="J84" i="4"/>
  <c r="I84" i="4"/>
  <c r="H84" i="4"/>
  <c r="G84" i="4"/>
  <c r="F84" i="4"/>
  <c r="E84" i="4"/>
  <c r="D84" i="4"/>
  <c r="BW83" i="4"/>
  <c r="BV83" i="4"/>
  <c r="BU83" i="4"/>
  <c r="BT83" i="4"/>
  <c r="BS83" i="4"/>
  <c r="BR83" i="4"/>
  <c r="BQ83" i="4"/>
  <c r="BP83" i="4"/>
  <c r="BO83" i="4"/>
  <c r="BN83" i="4"/>
  <c r="BM83" i="4"/>
  <c r="BL83" i="4"/>
  <c r="BK83" i="4"/>
  <c r="BJ83" i="4"/>
  <c r="BI83" i="4"/>
  <c r="BH83" i="4"/>
  <c r="BG83" i="4"/>
  <c r="BF83" i="4"/>
  <c r="BE83" i="4"/>
  <c r="BD83" i="4"/>
  <c r="BC83" i="4"/>
  <c r="BB83" i="4"/>
  <c r="BA83" i="4"/>
  <c r="AZ83" i="4"/>
  <c r="AY83" i="4"/>
  <c r="AX83" i="4"/>
  <c r="AW83" i="4"/>
  <c r="AV83" i="4"/>
  <c r="AU83" i="4"/>
  <c r="AT83" i="4"/>
  <c r="AS83" i="4"/>
  <c r="AR83" i="4"/>
  <c r="AQ83" i="4"/>
  <c r="AP83" i="4"/>
  <c r="AO83" i="4"/>
  <c r="AN83" i="4"/>
  <c r="AM83" i="4"/>
  <c r="AL83" i="4"/>
  <c r="AK83" i="4"/>
  <c r="AJ83" i="4"/>
  <c r="AI83" i="4"/>
  <c r="AH83" i="4"/>
  <c r="AG83" i="4"/>
  <c r="AF83" i="4"/>
  <c r="AE83" i="4"/>
  <c r="AD83" i="4"/>
  <c r="AC83" i="4"/>
  <c r="AB83" i="4"/>
  <c r="AA83" i="4"/>
  <c r="Z83" i="4"/>
  <c r="Y83" i="4"/>
  <c r="X83" i="4"/>
  <c r="W83" i="4"/>
  <c r="V83" i="4"/>
  <c r="U83" i="4"/>
  <c r="T83" i="4"/>
  <c r="S83" i="4"/>
  <c r="R83" i="4"/>
  <c r="Q83" i="4"/>
  <c r="P83" i="4"/>
  <c r="O83" i="4"/>
  <c r="N83" i="4"/>
  <c r="M83" i="4"/>
  <c r="L83" i="4"/>
  <c r="K83" i="4"/>
  <c r="J83" i="4"/>
  <c r="I83" i="4"/>
  <c r="H83" i="4"/>
  <c r="G83" i="4"/>
  <c r="F83" i="4"/>
  <c r="E83" i="4"/>
  <c r="D83" i="4"/>
  <c r="BX83" i="4" s="1"/>
  <c r="BW82" i="4"/>
  <c r="BV82" i="4"/>
  <c r="BU82" i="4"/>
  <c r="BT82" i="4"/>
  <c r="BS82" i="4"/>
  <c r="BR82" i="4"/>
  <c r="BQ82" i="4"/>
  <c r="BP82" i="4"/>
  <c r="BO82" i="4"/>
  <c r="BN82" i="4"/>
  <c r="BM82" i="4"/>
  <c r="BL82" i="4"/>
  <c r="BK82" i="4"/>
  <c r="BJ82" i="4"/>
  <c r="BI82" i="4"/>
  <c r="BH82" i="4"/>
  <c r="BG82" i="4"/>
  <c r="BF82" i="4"/>
  <c r="BE82" i="4"/>
  <c r="BD82" i="4"/>
  <c r="BC82" i="4"/>
  <c r="BB82" i="4"/>
  <c r="BA82" i="4"/>
  <c r="AZ82" i="4"/>
  <c r="AY82" i="4"/>
  <c r="AX82" i="4"/>
  <c r="AW82" i="4"/>
  <c r="AV82" i="4"/>
  <c r="AU82" i="4"/>
  <c r="AT82" i="4"/>
  <c r="AS82" i="4"/>
  <c r="AR82" i="4"/>
  <c r="AQ82" i="4"/>
  <c r="AP82" i="4"/>
  <c r="AO82" i="4"/>
  <c r="AN82" i="4"/>
  <c r="AM82" i="4"/>
  <c r="AL82" i="4"/>
  <c r="AK82" i="4"/>
  <c r="AJ82" i="4"/>
  <c r="AI82" i="4"/>
  <c r="AH82" i="4"/>
  <c r="AG82" i="4"/>
  <c r="AF82" i="4"/>
  <c r="AE82" i="4"/>
  <c r="AD82" i="4"/>
  <c r="AC82" i="4"/>
  <c r="AB82" i="4"/>
  <c r="AA82" i="4"/>
  <c r="Z82" i="4"/>
  <c r="Y82" i="4"/>
  <c r="X82" i="4"/>
  <c r="W82" i="4"/>
  <c r="V82" i="4"/>
  <c r="U82" i="4"/>
  <c r="T82" i="4"/>
  <c r="S82" i="4"/>
  <c r="R82" i="4"/>
  <c r="Q82" i="4"/>
  <c r="P82" i="4"/>
  <c r="O82" i="4"/>
  <c r="N82" i="4"/>
  <c r="M82" i="4"/>
  <c r="L82" i="4"/>
  <c r="K82" i="4"/>
  <c r="J82" i="4"/>
  <c r="I82" i="4"/>
  <c r="H82" i="4"/>
  <c r="G82" i="4"/>
  <c r="F82" i="4"/>
  <c r="E82" i="4"/>
  <c r="D82" i="4"/>
  <c r="BW81" i="4"/>
  <c r="BV81" i="4"/>
  <c r="BU81" i="4"/>
  <c r="BT81" i="4"/>
  <c r="BS81" i="4"/>
  <c r="BR81" i="4"/>
  <c r="BQ81" i="4"/>
  <c r="BP81" i="4"/>
  <c r="BO81" i="4"/>
  <c r="BN81" i="4"/>
  <c r="BM81" i="4"/>
  <c r="BL81" i="4"/>
  <c r="BK81" i="4"/>
  <c r="BJ81" i="4"/>
  <c r="BI81" i="4"/>
  <c r="BH81" i="4"/>
  <c r="BG81" i="4"/>
  <c r="BF81" i="4"/>
  <c r="BE81" i="4"/>
  <c r="BD81" i="4"/>
  <c r="BC81" i="4"/>
  <c r="BB81" i="4"/>
  <c r="BA81" i="4"/>
  <c r="AZ81" i="4"/>
  <c r="AY81" i="4"/>
  <c r="AX81" i="4"/>
  <c r="AW81" i="4"/>
  <c r="AV81" i="4"/>
  <c r="AU81" i="4"/>
  <c r="AT81" i="4"/>
  <c r="AS81" i="4"/>
  <c r="AR81" i="4"/>
  <c r="AQ81" i="4"/>
  <c r="AP81" i="4"/>
  <c r="AO81" i="4"/>
  <c r="AN81" i="4"/>
  <c r="AM81" i="4"/>
  <c r="AL81" i="4"/>
  <c r="AK81" i="4"/>
  <c r="AJ81" i="4"/>
  <c r="AI81" i="4"/>
  <c r="AH81" i="4"/>
  <c r="AG81" i="4"/>
  <c r="AF81" i="4"/>
  <c r="AE81" i="4"/>
  <c r="AD81" i="4"/>
  <c r="AC81" i="4"/>
  <c r="AB81" i="4"/>
  <c r="AA81" i="4"/>
  <c r="Z81" i="4"/>
  <c r="Y81" i="4"/>
  <c r="X81" i="4"/>
  <c r="W81" i="4"/>
  <c r="V81" i="4"/>
  <c r="U81" i="4"/>
  <c r="T81" i="4"/>
  <c r="S81" i="4"/>
  <c r="R81" i="4"/>
  <c r="Q81" i="4"/>
  <c r="P81" i="4"/>
  <c r="O81" i="4"/>
  <c r="N81" i="4"/>
  <c r="M81" i="4"/>
  <c r="L81" i="4"/>
  <c r="K81" i="4"/>
  <c r="J81" i="4"/>
  <c r="I81" i="4"/>
  <c r="H81" i="4"/>
  <c r="G81" i="4"/>
  <c r="F81" i="4"/>
  <c r="E81" i="4"/>
  <c r="D81" i="4"/>
  <c r="BW80" i="4"/>
  <c r="BV80" i="4"/>
  <c r="BU80" i="4"/>
  <c r="BT80" i="4"/>
  <c r="BS80" i="4"/>
  <c r="BR80" i="4"/>
  <c r="BQ80" i="4"/>
  <c r="BP80" i="4"/>
  <c r="BO80" i="4"/>
  <c r="BN80" i="4"/>
  <c r="BM80" i="4"/>
  <c r="BL80" i="4"/>
  <c r="BK80" i="4"/>
  <c r="BJ80" i="4"/>
  <c r="BI80" i="4"/>
  <c r="BH80" i="4"/>
  <c r="BG80" i="4"/>
  <c r="BF80" i="4"/>
  <c r="BE80" i="4"/>
  <c r="BD80" i="4"/>
  <c r="BC80" i="4"/>
  <c r="BB80" i="4"/>
  <c r="BA80" i="4"/>
  <c r="AZ80" i="4"/>
  <c r="AY80" i="4"/>
  <c r="AX80" i="4"/>
  <c r="AW80" i="4"/>
  <c r="AV80" i="4"/>
  <c r="AU80" i="4"/>
  <c r="AT80" i="4"/>
  <c r="AS80" i="4"/>
  <c r="AR80" i="4"/>
  <c r="AQ80" i="4"/>
  <c r="AP80" i="4"/>
  <c r="AO80" i="4"/>
  <c r="AN80" i="4"/>
  <c r="AM80" i="4"/>
  <c r="AL80" i="4"/>
  <c r="AK80" i="4"/>
  <c r="AJ80" i="4"/>
  <c r="AI80" i="4"/>
  <c r="AH80" i="4"/>
  <c r="AG80" i="4"/>
  <c r="AF80" i="4"/>
  <c r="AE80" i="4"/>
  <c r="AD80" i="4"/>
  <c r="AC80" i="4"/>
  <c r="AB80" i="4"/>
  <c r="AA80" i="4"/>
  <c r="Z80" i="4"/>
  <c r="Y80" i="4"/>
  <c r="X80" i="4"/>
  <c r="W80" i="4"/>
  <c r="V80" i="4"/>
  <c r="U80" i="4"/>
  <c r="T80" i="4"/>
  <c r="S80" i="4"/>
  <c r="R80" i="4"/>
  <c r="Q80" i="4"/>
  <c r="P80" i="4"/>
  <c r="O80" i="4"/>
  <c r="N80" i="4"/>
  <c r="M80" i="4"/>
  <c r="L80" i="4"/>
  <c r="K80" i="4"/>
  <c r="J80" i="4"/>
  <c r="I80" i="4"/>
  <c r="H80" i="4"/>
  <c r="G80" i="4"/>
  <c r="F80" i="4"/>
  <c r="E80" i="4"/>
  <c r="D80" i="4"/>
  <c r="BW79" i="4"/>
  <c r="BV79" i="4"/>
  <c r="BU79" i="4"/>
  <c r="BT79" i="4"/>
  <c r="BS79" i="4"/>
  <c r="BR79" i="4"/>
  <c r="BQ79" i="4"/>
  <c r="BP79" i="4"/>
  <c r="BO79" i="4"/>
  <c r="BN79" i="4"/>
  <c r="BM79" i="4"/>
  <c r="BL79" i="4"/>
  <c r="BK79" i="4"/>
  <c r="BJ79" i="4"/>
  <c r="BI79" i="4"/>
  <c r="BH79" i="4"/>
  <c r="BG79" i="4"/>
  <c r="BF79" i="4"/>
  <c r="BE79" i="4"/>
  <c r="BD79" i="4"/>
  <c r="BC79" i="4"/>
  <c r="BB79" i="4"/>
  <c r="BA79" i="4"/>
  <c r="AZ79" i="4"/>
  <c r="AY79" i="4"/>
  <c r="AX79" i="4"/>
  <c r="AW79" i="4"/>
  <c r="AV79" i="4"/>
  <c r="AU79" i="4"/>
  <c r="AT79" i="4"/>
  <c r="AS79" i="4"/>
  <c r="AR79" i="4"/>
  <c r="AQ79" i="4"/>
  <c r="AP79" i="4"/>
  <c r="AO79" i="4"/>
  <c r="AN79" i="4"/>
  <c r="AM79" i="4"/>
  <c r="AL79" i="4"/>
  <c r="AK79" i="4"/>
  <c r="AJ79" i="4"/>
  <c r="AI79" i="4"/>
  <c r="AH79" i="4"/>
  <c r="AG79" i="4"/>
  <c r="AF79" i="4"/>
  <c r="AE79" i="4"/>
  <c r="AD79" i="4"/>
  <c r="AC79" i="4"/>
  <c r="AB79" i="4"/>
  <c r="AA79" i="4"/>
  <c r="Z79" i="4"/>
  <c r="Y79" i="4"/>
  <c r="X79" i="4"/>
  <c r="W79" i="4"/>
  <c r="V79" i="4"/>
  <c r="U79" i="4"/>
  <c r="T79" i="4"/>
  <c r="S79" i="4"/>
  <c r="R79" i="4"/>
  <c r="Q79" i="4"/>
  <c r="P79" i="4"/>
  <c r="O79" i="4"/>
  <c r="N79" i="4"/>
  <c r="M79" i="4"/>
  <c r="L79" i="4"/>
  <c r="K79" i="4"/>
  <c r="J79" i="4"/>
  <c r="I79" i="4"/>
  <c r="H79" i="4"/>
  <c r="G79" i="4"/>
  <c r="F79" i="4"/>
  <c r="E79" i="4"/>
  <c r="D79" i="4"/>
  <c r="BW78" i="4"/>
  <c r="BV78" i="4"/>
  <c r="BU78" i="4"/>
  <c r="BT78" i="4"/>
  <c r="BS78" i="4"/>
  <c r="BR78" i="4"/>
  <c r="BQ78" i="4"/>
  <c r="BP78" i="4"/>
  <c r="BO78" i="4"/>
  <c r="BN78" i="4"/>
  <c r="BM78" i="4"/>
  <c r="BL78" i="4"/>
  <c r="BK78" i="4"/>
  <c r="BJ78" i="4"/>
  <c r="BI78" i="4"/>
  <c r="BH78" i="4"/>
  <c r="BG78" i="4"/>
  <c r="BF78" i="4"/>
  <c r="BE78" i="4"/>
  <c r="BD78" i="4"/>
  <c r="BC78" i="4"/>
  <c r="BB78" i="4"/>
  <c r="BA78" i="4"/>
  <c r="AZ78" i="4"/>
  <c r="AY78" i="4"/>
  <c r="AX78" i="4"/>
  <c r="AW78" i="4"/>
  <c r="AV78" i="4"/>
  <c r="AU78" i="4"/>
  <c r="AT78" i="4"/>
  <c r="AS78" i="4"/>
  <c r="AR78" i="4"/>
  <c r="AQ78" i="4"/>
  <c r="AP78" i="4"/>
  <c r="AO78" i="4"/>
  <c r="AN78" i="4"/>
  <c r="AM78" i="4"/>
  <c r="AL78" i="4"/>
  <c r="AK78" i="4"/>
  <c r="AJ78" i="4"/>
  <c r="AI78" i="4"/>
  <c r="AH78" i="4"/>
  <c r="AG78" i="4"/>
  <c r="AF78" i="4"/>
  <c r="AE78" i="4"/>
  <c r="AD78" i="4"/>
  <c r="AC78" i="4"/>
  <c r="AB78" i="4"/>
  <c r="AA78" i="4"/>
  <c r="Z78" i="4"/>
  <c r="Y78" i="4"/>
  <c r="X78" i="4"/>
  <c r="W78" i="4"/>
  <c r="V78" i="4"/>
  <c r="U78" i="4"/>
  <c r="T78" i="4"/>
  <c r="S78" i="4"/>
  <c r="R78" i="4"/>
  <c r="Q78" i="4"/>
  <c r="P78" i="4"/>
  <c r="O78" i="4"/>
  <c r="N78" i="4"/>
  <c r="M78" i="4"/>
  <c r="L78" i="4"/>
  <c r="K78" i="4"/>
  <c r="J78" i="4"/>
  <c r="I78" i="4"/>
  <c r="H78" i="4"/>
  <c r="G78" i="4"/>
  <c r="F78" i="4"/>
  <c r="E78" i="4"/>
  <c r="D78" i="4"/>
  <c r="BW77" i="4"/>
  <c r="BV77" i="4"/>
  <c r="BU77" i="4"/>
  <c r="BT77" i="4"/>
  <c r="BS77" i="4"/>
  <c r="BR77" i="4"/>
  <c r="BQ77" i="4"/>
  <c r="BP77" i="4"/>
  <c r="BO77" i="4"/>
  <c r="BN77" i="4"/>
  <c r="BM77" i="4"/>
  <c r="BL77" i="4"/>
  <c r="BK77" i="4"/>
  <c r="BJ77" i="4"/>
  <c r="BI77" i="4"/>
  <c r="BH77" i="4"/>
  <c r="BG77" i="4"/>
  <c r="BF77" i="4"/>
  <c r="BE77" i="4"/>
  <c r="BD77" i="4"/>
  <c r="BC77" i="4"/>
  <c r="BB77" i="4"/>
  <c r="BA77" i="4"/>
  <c r="AZ77" i="4"/>
  <c r="AY77" i="4"/>
  <c r="AX77" i="4"/>
  <c r="AW77" i="4"/>
  <c r="AV77" i="4"/>
  <c r="AU77" i="4"/>
  <c r="AT77" i="4"/>
  <c r="AS77" i="4"/>
  <c r="AR77" i="4"/>
  <c r="AQ77" i="4"/>
  <c r="AP77" i="4"/>
  <c r="AO77" i="4"/>
  <c r="AN77" i="4"/>
  <c r="AM77" i="4"/>
  <c r="AL77" i="4"/>
  <c r="AK77" i="4"/>
  <c r="AJ77" i="4"/>
  <c r="AI77" i="4"/>
  <c r="AH77" i="4"/>
  <c r="AG77" i="4"/>
  <c r="AF77" i="4"/>
  <c r="AE77" i="4"/>
  <c r="AD77" i="4"/>
  <c r="AC77" i="4"/>
  <c r="AB77" i="4"/>
  <c r="AA77" i="4"/>
  <c r="Z77" i="4"/>
  <c r="Y77" i="4"/>
  <c r="X77" i="4"/>
  <c r="W77" i="4"/>
  <c r="V77" i="4"/>
  <c r="U77" i="4"/>
  <c r="T77" i="4"/>
  <c r="S77" i="4"/>
  <c r="R77" i="4"/>
  <c r="Q77" i="4"/>
  <c r="P77" i="4"/>
  <c r="O77" i="4"/>
  <c r="N77" i="4"/>
  <c r="M77" i="4"/>
  <c r="L77" i="4"/>
  <c r="K77" i="4"/>
  <c r="J77" i="4"/>
  <c r="I77" i="4"/>
  <c r="H77" i="4"/>
  <c r="G77" i="4"/>
  <c r="F77" i="4"/>
  <c r="E77" i="4"/>
  <c r="D77" i="4"/>
  <c r="BW76" i="4"/>
  <c r="BV76" i="4"/>
  <c r="BU76" i="4"/>
  <c r="BT76" i="4"/>
  <c r="BS76" i="4"/>
  <c r="BR76" i="4"/>
  <c r="BQ76" i="4"/>
  <c r="BP76" i="4"/>
  <c r="BO76" i="4"/>
  <c r="BN76" i="4"/>
  <c r="BM76" i="4"/>
  <c r="BL76" i="4"/>
  <c r="BK76" i="4"/>
  <c r="BJ76" i="4"/>
  <c r="BI76" i="4"/>
  <c r="BH76" i="4"/>
  <c r="BG76" i="4"/>
  <c r="BF76" i="4"/>
  <c r="BE76" i="4"/>
  <c r="BD76" i="4"/>
  <c r="BC76" i="4"/>
  <c r="BB76" i="4"/>
  <c r="BA76" i="4"/>
  <c r="AZ76" i="4"/>
  <c r="AY76" i="4"/>
  <c r="AX76" i="4"/>
  <c r="AW76" i="4"/>
  <c r="AV76" i="4"/>
  <c r="AU76" i="4"/>
  <c r="AT76" i="4"/>
  <c r="AS76" i="4"/>
  <c r="AR76" i="4"/>
  <c r="AQ76" i="4"/>
  <c r="AP76" i="4"/>
  <c r="AO76" i="4"/>
  <c r="AN76" i="4"/>
  <c r="AM76" i="4"/>
  <c r="AL76" i="4"/>
  <c r="AK76" i="4"/>
  <c r="AJ76" i="4"/>
  <c r="AI76" i="4"/>
  <c r="AH76" i="4"/>
  <c r="AG76" i="4"/>
  <c r="AF76" i="4"/>
  <c r="AE76" i="4"/>
  <c r="AD76" i="4"/>
  <c r="AC76" i="4"/>
  <c r="AB76" i="4"/>
  <c r="AA76" i="4"/>
  <c r="Z76" i="4"/>
  <c r="Y76" i="4"/>
  <c r="X76" i="4"/>
  <c r="W76" i="4"/>
  <c r="V76" i="4"/>
  <c r="U76" i="4"/>
  <c r="T76" i="4"/>
  <c r="S76" i="4"/>
  <c r="R76" i="4"/>
  <c r="Q76" i="4"/>
  <c r="P76" i="4"/>
  <c r="O76" i="4"/>
  <c r="N76" i="4"/>
  <c r="M76" i="4"/>
  <c r="L76" i="4"/>
  <c r="K76" i="4"/>
  <c r="J76" i="4"/>
  <c r="I76" i="4"/>
  <c r="H76" i="4"/>
  <c r="G76" i="4"/>
  <c r="F76" i="4"/>
  <c r="E76" i="4"/>
  <c r="D76" i="4"/>
  <c r="BW75" i="4"/>
  <c r="BV75" i="4"/>
  <c r="BU75" i="4"/>
  <c r="BT75" i="4"/>
  <c r="BS75" i="4"/>
  <c r="BR75" i="4"/>
  <c r="BQ75" i="4"/>
  <c r="BP75" i="4"/>
  <c r="BO75" i="4"/>
  <c r="BN75" i="4"/>
  <c r="BM75" i="4"/>
  <c r="BL75" i="4"/>
  <c r="BK75" i="4"/>
  <c r="BJ75" i="4"/>
  <c r="BI75" i="4"/>
  <c r="BH75" i="4"/>
  <c r="BG75" i="4"/>
  <c r="BF75" i="4"/>
  <c r="BE75" i="4"/>
  <c r="BD75" i="4"/>
  <c r="BC75" i="4"/>
  <c r="BB75" i="4"/>
  <c r="BA75" i="4"/>
  <c r="AZ75" i="4"/>
  <c r="AY75" i="4"/>
  <c r="AX75" i="4"/>
  <c r="AW75" i="4"/>
  <c r="AV75" i="4"/>
  <c r="AU75" i="4"/>
  <c r="AT75" i="4"/>
  <c r="AS75" i="4"/>
  <c r="AR75" i="4"/>
  <c r="AQ75" i="4"/>
  <c r="AP75" i="4"/>
  <c r="AO75" i="4"/>
  <c r="AN75" i="4"/>
  <c r="AM75" i="4"/>
  <c r="AL75" i="4"/>
  <c r="AK75" i="4"/>
  <c r="AJ75" i="4"/>
  <c r="AI75" i="4"/>
  <c r="AH75" i="4"/>
  <c r="AG75" i="4"/>
  <c r="AF75" i="4"/>
  <c r="AE75" i="4"/>
  <c r="AD75" i="4"/>
  <c r="AC75" i="4"/>
  <c r="AB75" i="4"/>
  <c r="AA75" i="4"/>
  <c r="Z75" i="4"/>
  <c r="Y75" i="4"/>
  <c r="X75" i="4"/>
  <c r="W75" i="4"/>
  <c r="V75" i="4"/>
  <c r="U75" i="4"/>
  <c r="T75" i="4"/>
  <c r="S75" i="4"/>
  <c r="R75" i="4"/>
  <c r="Q75" i="4"/>
  <c r="P75" i="4"/>
  <c r="O75" i="4"/>
  <c r="N75" i="4"/>
  <c r="M75" i="4"/>
  <c r="L75" i="4"/>
  <c r="K75" i="4"/>
  <c r="J75" i="4"/>
  <c r="I75" i="4"/>
  <c r="H75" i="4"/>
  <c r="G75" i="4"/>
  <c r="F75" i="4"/>
  <c r="E75" i="4"/>
  <c r="D75" i="4"/>
  <c r="BW74" i="4"/>
  <c r="BV74" i="4"/>
  <c r="BU74" i="4"/>
  <c r="BT74" i="4"/>
  <c r="BS74" i="4"/>
  <c r="BR74" i="4"/>
  <c r="BQ74" i="4"/>
  <c r="BP74" i="4"/>
  <c r="BO74" i="4"/>
  <c r="BN74" i="4"/>
  <c r="BM74" i="4"/>
  <c r="BL74" i="4"/>
  <c r="BK74" i="4"/>
  <c r="BJ74" i="4"/>
  <c r="BI74" i="4"/>
  <c r="BH74" i="4"/>
  <c r="BG74" i="4"/>
  <c r="BF74" i="4"/>
  <c r="BE74" i="4"/>
  <c r="BD74" i="4"/>
  <c r="BC74" i="4"/>
  <c r="BB74" i="4"/>
  <c r="BA74" i="4"/>
  <c r="AZ74" i="4"/>
  <c r="AY74" i="4"/>
  <c r="AX74" i="4"/>
  <c r="AW74" i="4"/>
  <c r="AV74" i="4"/>
  <c r="AU74" i="4"/>
  <c r="AT74" i="4"/>
  <c r="AS74" i="4"/>
  <c r="AR74" i="4"/>
  <c r="AQ74" i="4"/>
  <c r="AP74" i="4"/>
  <c r="AO74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D74" i="4"/>
  <c r="BX74" i="4" s="1"/>
  <c r="BW73" i="4"/>
  <c r="BV73" i="4"/>
  <c r="BU73" i="4"/>
  <c r="BT73" i="4"/>
  <c r="BS73" i="4"/>
  <c r="BR73" i="4"/>
  <c r="BQ73" i="4"/>
  <c r="BP73" i="4"/>
  <c r="BO73" i="4"/>
  <c r="BN73" i="4"/>
  <c r="BM73" i="4"/>
  <c r="BL73" i="4"/>
  <c r="BK73" i="4"/>
  <c r="BJ73" i="4"/>
  <c r="BI73" i="4"/>
  <c r="BH73" i="4"/>
  <c r="BG73" i="4"/>
  <c r="BF73" i="4"/>
  <c r="BE73" i="4"/>
  <c r="BD73" i="4"/>
  <c r="BC73" i="4"/>
  <c r="BB73" i="4"/>
  <c r="BA73" i="4"/>
  <c r="AZ73" i="4"/>
  <c r="AY73" i="4"/>
  <c r="AX73" i="4"/>
  <c r="AW73" i="4"/>
  <c r="AV73" i="4"/>
  <c r="AU73" i="4"/>
  <c r="AT73" i="4"/>
  <c r="AS73" i="4"/>
  <c r="AR73" i="4"/>
  <c r="AQ73" i="4"/>
  <c r="AP73" i="4"/>
  <c r="AO73" i="4"/>
  <c r="AN73" i="4"/>
  <c r="AM73" i="4"/>
  <c r="AL73" i="4"/>
  <c r="AK73" i="4"/>
  <c r="AJ73" i="4"/>
  <c r="AI73" i="4"/>
  <c r="AH73" i="4"/>
  <c r="AG73" i="4"/>
  <c r="AF73" i="4"/>
  <c r="AE73" i="4"/>
  <c r="AD73" i="4"/>
  <c r="AC73" i="4"/>
  <c r="AB73" i="4"/>
  <c r="AA73" i="4"/>
  <c r="Z73" i="4"/>
  <c r="Y73" i="4"/>
  <c r="X73" i="4"/>
  <c r="W73" i="4"/>
  <c r="V73" i="4"/>
  <c r="U73" i="4"/>
  <c r="T73" i="4"/>
  <c r="S73" i="4"/>
  <c r="R73" i="4"/>
  <c r="Q73" i="4"/>
  <c r="P73" i="4"/>
  <c r="O73" i="4"/>
  <c r="N73" i="4"/>
  <c r="M73" i="4"/>
  <c r="L73" i="4"/>
  <c r="K73" i="4"/>
  <c r="J73" i="4"/>
  <c r="I73" i="4"/>
  <c r="H73" i="4"/>
  <c r="G73" i="4"/>
  <c r="F73" i="4"/>
  <c r="E73" i="4"/>
  <c r="D73" i="4"/>
  <c r="BW72" i="4"/>
  <c r="BV72" i="4"/>
  <c r="BU72" i="4"/>
  <c r="BT72" i="4"/>
  <c r="BS72" i="4"/>
  <c r="BR72" i="4"/>
  <c r="BQ72" i="4"/>
  <c r="BP72" i="4"/>
  <c r="BO72" i="4"/>
  <c r="BN72" i="4"/>
  <c r="BM72" i="4"/>
  <c r="BL72" i="4"/>
  <c r="BK72" i="4"/>
  <c r="BJ72" i="4"/>
  <c r="BI72" i="4"/>
  <c r="BH72" i="4"/>
  <c r="BG72" i="4"/>
  <c r="BF72" i="4"/>
  <c r="BE72" i="4"/>
  <c r="BD72" i="4"/>
  <c r="BC72" i="4"/>
  <c r="BB72" i="4"/>
  <c r="BA72" i="4"/>
  <c r="AZ72" i="4"/>
  <c r="AY72" i="4"/>
  <c r="AX72" i="4"/>
  <c r="AW72" i="4"/>
  <c r="AV72" i="4"/>
  <c r="AU72" i="4"/>
  <c r="AT72" i="4"/>
  <c r="AS72" i="4"/>
  <c r="AR72" i="4"/>
  <c r="AQ72" i="4"/>
  <c r="AP72" i="4"/>
  <c r="AO72" i="4"/>
  <c r="AN72" i="4"/>
  <c r="AM72" i="4"/>
  <c r="AL72" i="4"/>
  <c r="AK72" i="4"/>
  <c r="AJ72" i="4"/>
  <c r="AI72" i="4"/>
  <c r="AH72" i="4"/>
  <c r="AG72" i="4"/>
  <c r="AF72" i="4"/>
  <c r="AE72" i="4"/>
  <c r="AD72" i="4"/>
  <c r="AC72" i="4"/>
  <c r="AB72" i="4"/>
  <c r="AA72" i="4"/>
  <c r="Z72" i="4"/>
  <c r="Y72" i="4"/>
  <c r="X72" i="4"/>
  <c r="W72" i="4"/>
  <c r="V72" i="4"/>
  <c r="U72" i="4"/>
  <c r="T72" i="4"/>
  <c r="S72" i="4"/>
  <c r="R72" i="4"/>
  <c r="Q72" i="4"/>
  <c r="P72" i="4"/>
  <c r="O72" i="4"/>
  <c r="N72" i="4"/>
  <c r="M72" i="4"/>
  <c r="L72" i="4"/>
  <c r="K72" i="4"/>
  <c r="J72" i="4"/>
  <c r="I72" i="4"/>
  <c r="H72" i="4"/>
  <c r="G72" i="4"/>
  <c r="F72" i="4"/>
  <c r="E72" i="4"/>
  <c r="D72" i="4"/>
  <c r="BW71" i="4"/>
  <c r="BV71" i="4"/>
  <c r="BU71" i="4"/>
  <c r="BT71" i="4"/>
  <c r="BS71" i="4"/>
  <c r="BR71" i="4"/>
  <c r="BQ71" i="4"/>
  <c r="BP71" i="4"/>
  <c r="BO71" i="4"/>
  <c r="BN71" i="4"/>
  <c r="BM71" i="4"/>
  <c r="BL71" i="4"/>
  <c r="BK71" i="4"/>
  <c r="BJ71" i="4"/>
  <c r="BI71" i="4"/>
  <c r="BH71" i="4"/>
  <c r="BG71" i="4"/>
  <c r="BF71" i="4"/>
  <c r="BE71" i="4"/>
  <c r="BD71" i="4"/>
  <c r="BC71" i="4"/>
  <c r="BB71" i="4"/>
  <c r="BA71" i="4"/>
  <c r="AZ71" i="4"/>
  <c r="AY71" i="4"/>
  <c r="AX71" i="4"/>
  <c r="AW71" i="4"/>
  <c r="AV71" i="4"/>
  <c r="AU71" i="4"/>
  <c r="AT71" i="4"/>
  <c r="AS71" i="4"/>
  <c r="AR71" i="4"/>
  <c r="AQ71" i="4"/>
  <c r="AP71" i="4"/>
  <c r="AO71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BX71" i="4" s="1"/>
  <c r="BW70" i="4"/>
  <c r="BV70" i="4"/>
  <c r="BU70" i="4"/>
  <c r="BT70" i="4"/>
  <c r="BS70" i="4"/>
  <c r="BR70" i="4"/>
  <c r="BQ70" i="4"/>
  <c r="BP70" i="4"/>
  <c r="BO70" i="4"/>
  <c r="BN70" i="4"/>
  <c r="BM70" i="4"/>
  <c r="BL70" i="4"/>
  <c r="BK70" i="4"/>
  <c r="BJ70" i="4"/>
  <c r="BI70" i="4"/>
  <c r="BH70" i="4"/>
  <c r="BG70" i="4"/>
  <c r="BF70" i="4"/>
  <c r="BE70" i="4"/>
  <c r="BD70" i="4"/>
  <c r="BC70" i="4"/>
  <c r="BB70" i="4"/>
  <c r="BA70" i="4"/>
  <c r="AZ70" i="4"/>
  <c r="AY70" i="4"/>
  <c r="AX70" i="4"/>
  <c r="AW70" i="4"/>
  <c r="AV70" i="4"/>
  <c r="AU70" i="4"/>
  <c r="AT70" i="4"/>
  <c r="AS70" i="4"/>
  <c r="AR70" i="4"/>
  <c r="AQ70" i="4"/>
  <c r="AP70" i="4"/>
  <c r="AO70" i="4"/>
  <c r="AN70" i="4"/>
  <c r="AM70" i="4"/>
  <c r="AL70" i="4"/>
  <c r="AK70" i="4"/>
  <c r="AJ70" i="4"/>
  <c r="AI70" i="4"/>
  <c r="AH70" i="4"/>
  <c r="AG70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BX70" i="4" s="1"/>
  <c r="BW69" i="4"/>
  <c r="BV69" i="4"/>
  <c r="BU69" i="4"/>
  <c r="BT69" i="4"/>
  <c r="BS69" i="4"/>
  <c r="BR69" i="4"/>
  <c r="BQ69" i="4"/>
  <c r="BP69" i="4"/>
  <c r="BO69" i="4"/>
  <c r="BN69" i="4"/>
  <c r="BM69" i="4"/>
  <c r="BL69" i="4"/>
  <c r="BK69" i="4"/>
  <c r="BJ69" i="4"/>
  <c r="BI69" i="4"/>
  <c r="BH69" i="4"/>
  <c r="BG69" i="4"/>
  <c r="BF69" i="4"/>
  <c r="BE69" i="4"/>
  <c r="BD69" i="4"/>
  <c r="BC69" i="4"/>
  <c r="BB69" i="4"/>
  <c r="BA69" i="4"/>
  <c r="AZ69" i="4"/>
  <c r="AY69" i="4"/>
  <c r="AX69" i="4"/>
  <c r="AW69" i="4"/>
  <c r="AV69" i="4"/>
  <c r="AU69" i="4"/>
  <c r="AT69" i="4"/>
  <c r="AS69" i="4"/>
  <c r="AR69" i="4"/>
  <c r="AQ69" i="4"/>
  <c r="AP69" i="4"/>
  <c r="AO69" i="4"/>
  <c r="AN69" i="4"/>
  <c r="AM69" i="4"/>
  <c r="AL69" i="4"/>
  <c r="AK69" i="4"/>
  <c r="AJ69" i="4"/>
  <c r="AI69" i="4"/>
  <c r="AH69" i="4"/>
  <c r="AG69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BW68" i="4"/>
  <c r="BV68" i="4"/>
  <c r="BU68" i="4"/>
  <c r="BT68" i="4"/>
  <c r="BS68" i="4"/>
  <c r="BR68" i="4"/>
  <c r="BQ68" i="4"/>
  <c r="BP68" i="4"/>
  <c r="BO68" i="4"/>
  <c r="BN68" i="4"/>
  <c r="BM68" i="4"/>
  <c r="BL68" i="4"/>
  <c r="BK68" i="4"/>
  <c r="BJ68" i="4"/>
  <c r="BI68" i="4"/>
  <c r="BH68" i="4"/>
  <c r="BG68" i="4"/>
  <c r="BF68" i="4"/>
  <c r="BE68" i="4"/>
  <c r="BD68" i="4"/>
  <c r="BC68" i="4"/>
  <c r="BB68" i="4"/>
  <c r="BA68" i="4"/>
  <c r="AZ68" i="4"/>
  <c r="AY68" i="4"/>
  <c r="AX68" i="4"/>
  <c r="AW68" i="4"/>
  <c r="AV68" i="4"/>
  <c r="AU68" i="4"/>
  <c r="AT68" i="4"/>
  <c r="AS68" i="4"/>
  <c r="AR68" i="4"/>
  <c r="AQ68" i="4"/>
  <c r="AP68" i="4"/>
  <c r="AO68" i="4"/>
  <c r="AN68" i="4"/>
  <c r="AM68" i="4"/>
  <c r="AL68" i="4"/>
  <c r="AK68" i="4"/>
  <c r="AJ68" i="4"/>
  <c r="AI68" i="4"/>
  <c r="AH68" i="4"/>
  <c r="AG68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BX68" i="4" s="1"/>
  <c r="BW67" i="4"/>
  <c r="BV67" i="4"/>
  <c r="BU67" i="4"/>
  <c r="BT67" i="4"/>
  <c r="BS67" i="4"/>
  <c r="BR67" i="4"/>
  <c r="BQ67" i="4"/>
  <c r="BP67" i="4"/>
  <c r="BO67" i="4"/>
  <c r="BN67" i="4"/>
  <c r="BM67" i="4"/>
  <c r="BL67" i="4"/>
  <c r="BK67" i="4"/>
  <c r="BJ67" i="4"/>
  <c r="BI67" i="4"/>
  <c r="BH67" i="4"/>
  <c r="BG67" i="4"/>
  <c r="BF67" i="4"/>
  <c r="BE67" i="4"/>
  <c r="BD67" i="4"/>
  <c r="BC67" i="4"/>
  <c r="BB67" i="4"/>
  <c r="BA67" i="4"/>
  <c r="AZ67" i="4"/>
  <c r="AY67" i="4"/>
  <c r="AX67" i="4"/>
  <c r="AW67" i="4"/>
  <c r="AV67" i="4"/>
  <c r="AU67" i="4"/>
  <c r="AT67" i="4"/>
  <c r="AS67" i="4"/>
  <c r="AR67" i="4"/>
  <c r="AQ67" i="4"/>
  <c r="AP67" i="4"/>
  <c r="AO67" i="4"/>
  <c r="AN67" i="4"/>
  <c r="AM67" i="4"/>
  <c r="AL67" i="4"/>
  <c r="AK67" i="4"/>
  <c r="AJ67" i="4"/>
  <c r="AI67" i="4"/>
  <c r="AH67" i="4"/>
  <c r="AG67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BX67" i="4" s="1"/>
  <c r="BW66" i="4"/>
  <c r="BV66" i="4"/>
  <c r="BU66" i="4"/>
  <c r="BT66" i="4"/>
  <c r="BS66" i="4"/>
  <c r="BR66" i="4"/>
  <c r="BQ66" i="4"/>
  <c r="BP66" i="4"/>
  <c r="BO66" i="4"/>
  <c r="BN66" i="4"/>
  <c r="BM66" i="4"/>
  <c r="BL66" i="4"/>
  <c r="BK66" i="4"/>
  <c r="BJ66" i="4"/>
  <c r="BI66" i="4"/>
  <c r="BH66" i="4"/>
  <c r="BG66" i="4"/>
  <c r="BF66" i="4"/>
  <c r="BE66" i="4"/>
  <c r="BD66" i="4"/>
  <c r="BC66" i="4"/>
  <c r="BB66" i="4"/>
  <c r="BA66" i="4"/>
  <c r="AZ66" i="4"/>
  <c r="AY66" i="4"/>
  <c r="AX66" i="4"/>
  <c r="AW66" i="4"/>
  <c r="AV66" i="4"/>
  <c r="AU66" i="4"/>
  <c r="AT66" i="4"/>
  <c r="AS66" i="4"/>
  <c r="AR66" i="4"/>
  <c r="AQ66" i="4"/>
  <c r="AP66" i="4"/>
  <c r="AO66" i="4"/>
  <c r="AN66" i="4"/>
  <c r="AM66" i="4"/>
  <c r="AL66" i="4"/>
  <c r="AK66" i="4"/>
  <c r="AJ66" i="4"/>
  <c r="AI66" i="4"/>
  <c r="AH66" i="4"/>
  <c r="AG66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BX66" i="4" s="1"/>
  <c r="BW65" i="4"/>
  <c r="BV65" i="4"/>
  <c r="BU65" i="4"/>
  <c r="BT65" i="4"/>
  <c r="BS65" i="4"/>
  <c r="BR65" i="4"/>
  <c r="BQ65" i="4"/>
  <c r="BP65" i="4"/>
  <c r="BO65" i="4"/>
  <c r="BN65" i="4"/>
  <c r="BM65" i="4"/>
  <c r="BL65" i="4"/>
  <c r="BK65" i="4"/>
  <c r="BJ65" i="4"/>
  <c r="BI65" i="4"/>
  <c r="BH65" i="4"/>
  <c r="BG65" i="4"/>
  <c r="BF65" i="4"/>
  <c r="BE65" i="4"/>
  <c r="BD65" i="4"/>
  <c r="BC65" i="4"/>
  <c r="BB65" i="4"/>
  <c r="BA65" i="4"/>
  <c r="AZ65" i="4"/>
  <c r="AY65" i="4"/>
  <c r="AX65" i="4"/>
  <c r="AW65" i="4"/>
  <c r="AV65" i="4"/>
  <c r="AU65" i="4"/>
  <c r="AT65" i="4"/>
  <c r="AS65" i="4"/>
  <c r="AR65" i="4"/>
  <c r="AQ65" i="4"/>
  <c r="AP65" i="4"/>
  <c r="AO65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BW64" i="4"/>
  <c r="BV64" i="4"/>
  <c r="BU64" i="4"/>
  <c r="BT64" i="4"/>
  <c r="BS64" i="4"/>
  <c r="BR64" i="4"/>
  <c r="BQ64" i="4"/>
  <c r="BP64" i="4"/>
  <c r="BO64" i="4"/>
  <c r="BN64" i="4"/>
  <c r="BM64" i="4"/>
  <c r="BL64" i="4"/>
  <c r="BK64" i="4"/>
  <c r="BJ64" i="4"/>
  <c r="BI64" i="4"/>
  <c r="BH64" i="4"/>
  <c r="BG64" i="4"/>
  <c r="BF64" i="4"/>
  <c r="BE64" i="4"/>
  <c r="BD64" i="4"/>
  <c r="BC64" i="4"/>
  <c r="BB64" i="4"/>
  <c r="BA64" i="4"/>
  <c r="AZ64" i="4"/>
  <c r="AY64" i="4"/>
  <c r="AX64" i="4"/>
  <c r="AW64" i="4"/>
  <c r="AV64" i="4"/>
  <c r="AU64" i="4"/>
  <c r="AT64" i="4"/>
  <c r="AS64" i="4"/>
  <c r="AR64" i="4"/>
  <c r="AQ64" i="4"/>
  <c r="AP64" i="4"/>
  <c r="AO64" i="4"/>
  <c r="AN64" i="4"/>
  <c r="AM64" i="4"/>
  <c r="AL64" i="4"/>
  <c r="AK64" i="4"/>
  <c r="AJ64" i="4"/>
  <c r="AI64" i="4"/>
  <c r="AH64" i="4"/>
  <c r="AG64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BX64" i="4" s="1"/>
  <c r="BW63" i="4"/>
  <c r="BV63" i="4"/>
  <c r="BU63" i="4"/>
  <c r="BT63" i="4"/>
  <c r="BS63" i="4"/>
  <c r="BR63" i="4"/>
  <c r="BQ63" i="4"/>
  <c r="BP63" i="4"/>
  <c r="BO63" i="4"/>
  <c r="BN63" i="4"/>
  <c r="BM63" i="4"/>
  <c r="BL63" i="4"/>
  <c r="BK63" i="4"/>
  <c r="BJ63" i="4"/>
  <c r="BI63" i="4"/>
  <c r="BH63" i="4"/>
  <c r="BG63" i="4"/>
  <c r="BF63" i="4"/>
  <c r="BE63" i="4"/>
  <c r="BD63" i="4"/>
  <c r="BC63" i="4"/>
  <c r="BB63" i="4"/>
  <c r="BA63" i="4"/>
  <c r="AZ63" i="4"/>
  <c r="AY63" i="4"/>
  <c r="AX63" i="4"/>
  <c r="AW63" i="4"/>
  <c r="AV63" i="4"/>
  <c r="AU63" i="4"/>
  <c r="AT63" i="4"/>
  <c r="AS63" i="4"/>
  <c r="AR63" i="4"/>
  <c r="AQ63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BX63" i="4" s="1"/>
  <c r="BW62" i="4"/>
  <c r="BV62" i="4"/>
  <c r="BU62" i="4"/>
  <c r="BT62" i="4"/>
  <c r="BS62" i="4"/>
  <c r="BR62" i="4"/>
  <c r="BQ62" i="4"/>
  <c r="BP62" i="4"/>
  <c r="BO62" i="4"/>
  <c r="BN62" i="4"/>
  <c r="BM62" i="4"/>
  <c r="BL62" i="4"/>
  <c r="BK62" i="4"/>
  <c r="BJ62" i="4"/>
  <c r="BI62" i="4"/>
  <c r="BH62" i="4"/>
  <c r="BG62" i="4"/>
  <c r="BF62" i="4"/>
  <c r="BE62" i="4"/>
  <c r="BD62" i="4"/>
  <c r="BC62" i="4"/>
  <c r="BB62" i="4"/>
  <c r="BA62" i="4"/>
  <c r="AZ62" i="4"/>
  <c r="AY62" i="4"/>
  <c r="AX62" i="4"/>
  <c r="AW62" i="4"/>
  <c r="AV62" i="4"/>
  <c r="AU62" i="4"/>
  <c r="AT62" i="4"/>
  <c r="AS62" i="4"/>
  <c r="AR62" i="4"/>
  <c r="AQ62" i="4"/>
  <c r="AP62" i="4"/>
  <c r="AO62" i="4"/>
  <c r="AN62" i="4"/>
  <c r="AM62" i="4"/>
  <c r="AL62" i="4"/>
  <c r="AK62" i="4"/>
  <c r="AJ62" i="4"/>
  <c r="AI62" i="4"/>
  <c r="AH62" i="4"/>
  <c r="AG62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BX62" i="4" s="1"/>
  <c r="BW61" i="4"/>
  <c r="BV61" i="4"/>
  <c r="BU61" i="4"/>
  <c r="BT61" i="4"/>
  <c r="BS61" i="4"/>
  <c r="BR61" i="4"/>
  <c r="BQ61" i="4"/>
  <c r="BP61" i="4"/>
  <c r="BO61" i="4"/>
  <c r="BN61" i="4"/>
  <c r="BM61" i="4"/>
  <c r="BL61" i="4"/>
  <c r="BK61" i="4"/>
  <c r="BJ61" i="4"/>
  <c r="BI61" i="4"/>
  <c r="BH61" i="4"/>
  <c r="BG61" i="4"/>
  <c r="BF61" i="4"/>
  <c r="BE61" i="4"/>
  <c r="BD61" i="4"/>
  <c r="BC61" i="4"/>
  <c r="BB61" i="4"/>
  <c r="BA61" i="4"/>
  <c r="AZ61" i="4"/>
  <c r="AY61" i="4"/>
  <c r="AX61" i="4"/>
  <c r="AW61" i="4"/>
  <c r="AV61" i="4"/>
  <c r="AU61" i="4"/>
  <c r="AT61" i="4"/>
  <c r="AS61" i="4"/>
  <c r="AR61" i="4"/>
  <c r="AQ61" i="4"/>
  <c r="AP61" i="4"/>
  <c r="AO61" i="4"/>
  <c r="AN61" i="4"/>
  <c r="AM61" i="4"/>
  <c r="AL61" i="4"/>
  <c r="AK61" i="4"/>
  <c r="AJ61" i="4"/>
  <c r="AI61" i="4"/>
  <c r="AH61" i="4"/>
  <c r="AG61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BW60" i="4"/>
  <c r="BV60" i="4"/>
  <c r="BU60" i="4"/>
  <c r="BT60" i="4"/>
  <c r="BS60" i="4"/>
  <c r="BR60" i="4"/>
  <c r="BQ60" i="4"/>
  <c r="BP60" i="4"/>
  <c r="BO60" i="4"/>
  <c r="BN60" i="4"/>
  <c r="BM60" i="4"/>
  <c r="BL60" i="4"/>
  <c r="BK60" i="4"/>
  <c r="BJ60" i="4"/>
  <c r="BI60" i="4"/>
  <c r="BH60" i="4"/>
  <c r="BG60" i="4"/>
  <c r="BF60" i="4"/>
  <c r="BE60" i="4"/>
  <c r="BD60" i="4"/>
  <c r="BC60" i="4"/>
  <c r="BB60" i="4"/>
  <c r="BA60" i="4"/>
  <c r="AZ60" i="4"/>
  <c r="AY60" i="4"/>
  <c r="AX60" i="4"/>
  <c r="AW60" i="4"/>
  <c r="AV60" i="4"/>
  <c r="AU60" i="4"/>
  <c r="AT60" i="4"/>
  <c r="AS60" i="4"/>
  <c r="AR60" i="4"/>
  <c r="AQ60" i="4"/>
  <c r="AP60" i="4"/>
  <c r="AO60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BX60" i="4" s="1"/>
  <c r="BW59" i="4"/>
  <c r="BV59" i="4"/>
  <c r="BU59" i="4"/>
  <c r="BT59" i="4"/>
  <c r="BS59" i="4"/>
  <c r="BR59" i="4"/>
  <c r="BQ59" i="4"/>
  <c r="BP59" i="4"/>
  <c r="BO59" i="4"/>
  <c r="BN59" i="4"/>
  <c r="BM59" i="4"/>
  <c r="BL59" i="4"/>
  <c r="BK59" i="4"/>
  <c r="BJ59" i="4"/>
  <c r="BI59" i="4"/>
  <c r="BH59" i="4"/>
  <c r="BG59" i="4"/>
  <c r="BF59" i="4"/>
  <c r="BE59" i="4"/>
  <c r="BD59" i="4"/>
  <c r="BC59" i="4"/>
  <c r="BB59" i="4"/>
  <c r="BA59" i="4"/>
  <c r="AZ59" i="4"/>
  <c r="AY59" i="4"/>
  <c r="AX59" i="4"/>
  <c r="AW59" i="4"/>
  <c r="AV59" i="4"/>
  <c r="AU59" i="4"/>
  <c r="AT59" i="4"/>
  <c r="AS59" i="4"/>
  <c r="AR59" i="4"/>
  <c r="AQ59" i="4"/>
  <c r="AP59" i="4"/>
  <c r="AO59" i="4"/>
  <c r="AN59" i="4"/>
  <c r="AM59" i="4"/>
  <c r="AL59" i="4"/>
  <c r="AK59" i="4"/>
  <c r="AJ59" i="4"/>
  <c r="AI59" i="4"/>
  <c r="AH59" i="4"/>
  <c r="AG59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BX59" i="4" s="1"/>
  <c r="BW58" i="4"/>
  <c r="BV58" i="4"/>
  <c r="BU58" i="4"/>
  <c r="BT58" i="4"/>
  <c r="BS58" i="4"/>
  <c r="BR58" i="4"/>
  <c r="BQ58" i="4"/>
  <c r="BP58" i="4"/>
  <c r="BO58" i="4"/>
  <c r="BN58" i="4"/>
  <c r="BM58" i="4"/>
  <c r="BL58" i="4"/>
  <c r="BK58" i="4"/>
  <c r="BJ58" i="4"/>
  <c r="BI58" i="4"/>
  <c r="BH58" i="4"/>
  <c r="BG58" i="4"/>
  <c r="BF58" i="4"/>
  <c r="BE58" i="4"/>
  <c r="BD58" i="4"/>
  <c r="BC58" i="4"/>
  <c r="BB58" i="4"/>
  <c r="BA58" i="4"/>
  <c r="AZ58" i="4"/>
  <c r="AY58" i="4"/>
  <c r="AX58" i="4"/>
  <c r="AW58" i="4"/>
  <c r="AV58" i="4"/>
  <c r="AU58" i="4"/>
  <c r="AT58" i="4"/>
  <c r="AS58" i="4"/>
  <c r="AR58" i="4"/>
  <c r="AQ58" i="4"/>
  <c r="AP58" i="4"/>
  <c r="AO58" i="4"/>
  <c r="AN58" i="4"/>
  <c r="AM58" i="4"/>
  <c r="AL58" i="4"/>
  <c r="AK58" i="4"/>
  <c r="AJ58" i="4"/>
  <c r="AI58" i="4"/>
  <c r="AH58" i="4"/>
  <c r="AG58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BX58" i="4" s="1"/>
  <c r="BW57" i="4"/>
  <c r="BV57" i="4"/>
  <c r="BU57" i="4"/>
  <c r="BT57" i="4"/>
  <c r="BS57" i="4"/>
  <c r="BR57" i="4"/>
  <c r="BQ57" i="4"/>
  <c r="BP57" i="4"/>
  <c r="BO57" i="4"/>
  <c r="BN57" i="4"/>
  <c r="BM57" i="4"/>
  <c r="BL57" i="4"/>
  <c r="BK57" i="4"/>
  <c r="BJ57" i="4"/>
  <c r="BI57" i="4"/>
  <c r="BH57" i="4"/>
  <c r="BG57" i="4"/>
  <c r="BF57" i="4"/>
  <c r="BE57" i="4"/>
  <c r="BD57" i="4"/>
  <c r="BC57" i="4"/>
  <c r="BB57" i="4"/>
  <c r="BA57" i="4"/>
  <c r="AZ57" i="4"/>
  <c r="AY57" i="4"/>
  <c r="AX57" i="4"/>
  <c r="AW57" i="4"/>
  <c r="AV57" i="4"/>
  <c r="AU57" i="4"/>
  <c r="AT57" i="4"/>
  <c r="AS57" i="4"/>
  <c r="AR57" i="4"/>
  <c r="AQ57" i="4"/>
  <c r="AP57" i="4"/>
  <c r="AO57" i="4"/>
  <c r="AN57" i="4"/>
  <c r="AM57" i="4"/>
  <c r="AL57" i="4"/>
  <c r="AK57" i="4"/>
  <c r="AJ57" i="4"/>
  <c r="AI57" i="4"/>
  <c r="AH57" i="4"/>
  <c r="AG57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BW56" i="4"/>
  <c r="BV56" i="4"/>
  <c r="BU56" i="4"/>
  <c r="BT56" i="4"/>
  <c r="BS56" i="4"/>
  <c r="BR56" i="4"/>
  <c r="BQ56" i="4"/>
  <c r="BP56" i="4"/>
  <c r="BO56" i="4"/>
  <c r="BN56" i="4"/>
  <c r="BM56" i="4"/>
  <c r="BL56" i="4"/>
  <c r="BK56" i="4"/>
  <c r="BJ56" i="4"/>
  <c r="BI56" i="4"/>
  <c r="BH56" i="4"/>
  <c r="BG56" i="4"/>
  <c r="BF56" i="4"/>
  <c r="BE56" i="4"/>
  <c r="BD56" i="4"/>
  <c r="BC56" i="4"/>
  <c r="BB56" i="4"/>
  <c r="BA56" i="4"/>
  <c r="AZ56" i="4"/>
  <c r="AY56" i="4"/>
  <c r="AX56" i="4"/>
  <c r="AW56" i="4"/>
  <c r="AV56" i="4"/>
  <c r="AU56" i="4"/>
  <c r="AT56" i="4"/>
  <c r="AS56" i="4"/>
  <c r="AR56" i="4"/>
  <c r="AQ56" i="4"/>
  <c r="AP56" i="4"/>
  <c r="AO56" i="4"/>
  <c r="AN56" i="4"/>
  <c r="AM56" i="4"/>
  <c r="AL56" i="4"/>
  <c r="AK56" i="4"/>
  <c r="AJ56" i="4"/>
  <c r="AI56" i="4"/>
  <c r="AH56" i="4"/>
  <c r="AG56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BX56" i="4" s="1"/>
  <c r="A56" i="4"/>
  <c r="C56" i="4" s="1"/>
  <c r="C57" i="4" s="1"/>
  <c r="C58" i="4" s="1"/>
  <c r="C59" i="4" s="1"/>
  <c r="C60" i="4" s="1"/>
  <c r="C61" i="4" s="1"/>
  <c r="C62" i="4" s="1"/>
  <c r="C63" i="4" s="1"/>
  <c r="C64" i="4" s="1"/>
  <c r="C65" i="4" s="1"/>
  <c r="C66" i="4" s="1"/>
  <c r="C67" i="4" s="1"/>
  <c r="C68" i="4" s="1"/>
  <c r="C69" i="4" s="1"/>
  <c r="C70" i="4" s="1"/>
  <c r="C71" i="4" s="1"/>
  <c r="C72" i="4" s="1"/>
  <c r="C73" i="4" s="1"/>
  <c r="C74" i="4" s="1"/>
  <c r="C75" i="4" s="1"/>
  <c r="C76" i="4" s="1"/>
  <c r="C77" i="4" s="1"/>
  <c r="C78" i="4" s="1"/>
  <c r="C79" i="4" s="1"/>
  <c r="C80" i="4" s="1"/>
  <c r="C81" i="4" s="1"/>
  <c r="C82" i="4" s="1"/>
  <c r="C83" i="4" s="1"/>
  <c r="C84" i="4" s="1"/>
  <c r="C85" i="4" s="1"/>
  <c r="C86" i="4" s="1"/>
  <c r="C87" i="4" s="1"/>
  <c r="C88" i="4" s="1"/>
  <c r="C89" i="4" s="1"/>
  <c r="C90" i="4" s="1"/>
  <c r="C91" i="4" s="1"/>
  <c r="C92" i="4" s="1"/>
  <c r="C93" i="4" s="1"/>
  <c r="C94" i="4" s="1"/>
  <c r="C95" i="4" s="1"/>
  <c r="C96" i="4" s="1"/>
  <c r="C97" i="4" s="1"/>
  <c r="C98" i="4" s="1"/>
  <c r="C99" i="4" s="1"/>
  <c r="C100" i="4" s="1"/>
  <c r="A8" i="4"/>
  <c r="A9" i="4" s="1"/>
  <c r="A10" i="4" s="1"/>
  <c r="A11" i="4" s="1"/>
  <c r="C7" i="4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BP3" i="4"/>
  <c r="BO3" i="4"/>
  <c r="BP2" i="4"/>
  <c r="BO2" i="4"/>
  <c r="A2" i="4"/>
  <c r="BP1" i="4"/>
  <c r="BO1" i="4"/>
  <c r="N15" i="3"/>
  <c r="J7" i="3"/>
  <c r="S5" i="3"/>
  <c r="AI4" i="3"/>
  <c r="AI53" i="3" s="1"/>
  <c r="M3" i="3"/>
  <c r="AC3" i="3" s="1"/>
  <c r="L3" i="3"/>
  <c r="AB3" i="3" s="1"/>
  <c r="M2" i="3"/>
  <c r="AC2" i="3" s="1"/>
  <c r="L2" i="3"/>
  <c r="AB2" i="3" s="1"/>
  <c r="A2" i="3"/>
  <c r="Q2" i="3" s="1"/>
  <c r="AI1" i="3"/>
  <c r="G18" i="3" s="1"/>
  <c r="AB1" i="3"/>
  <c r="M1" i="3"/>
  <c r="AC1" i="3" s="1"/>
  <c r="L1" i="3"/>
  <c r="J2" i="2"/>
  <c r="I2" i="2"/>
  <c r="A2" i="2"/>
  <c r="J1" i="2"/>
  <c r="I1" i="2"/>
  <c r="AI2" i="3" l="1"/>
  <c r="AI51" i="3" s="1"/>
  <c r="L7" i="3"/>
  <c r="BE56" i="5"/>
  <c r="D57" i="5"/>
  <c r="M57" i="5"/>
  <c r="AN57" i="5"/>
  <c r="BP57" i="5"/>
  <c r="AX58" i="5"/>
  <c r="X59" i="5"/>
  <c r="AG59" i="5"/>
  <c r="BG10" i="5"/>
  <c r="AY11" i="5"/>
  <c r="BA60" i="5"/>
  <c r="BJ60" i="5"/>
  <c r="Q62" i="5"/>
  <c r="Z62" i="5"/>
  <c r="BC63" i="5"/>
  <c r="BL63" i="5"/>
  <c r="AC64" i="5"/>
  <c r="AL64" i="5"/>
  <c r="BV64" i="5"/>
  <c r="L65" i="5"/>
  <c r="U65" i="5"/>
  <c r="BN65" i="5"/>
  <c r="V66" i="5"/>
  <c r="BF66" i="5"/>
  <c r="BP66" i="5"/>
  <c r="W67" i="5"/>
  <c r="BH67" i="5"/>
  <c r="BW18" i="5"/>
  <c r="G69" i="5"/>
  <c r="Y69" i="5"/>
  <c r="AH69" i="5"/>
  <c r="BJ69" i="5"/>
  <c r="BS69" i="5"/>
  <c r="H70" i="5"/>
  <c r="AQ21" i="5"/>
  <c r="AQ70" i="5" s="1"/>
  <c r="AS70" i="5"/>
  <c r="BK70" i="5"/>
  <c r="BT70" i="5"/>
  <c r="R73" i="5"/>
  <c r="AT73" i="5"/>
  <c r="M75" i="5"/>
  <c r="V75" i="5"/>
  <c r="AW75" i="5"/>
  <c r="BF75" i="5"/>
  <c r="AF76" i="5"/>
  <c r="AO76" i="5"/>
  <c r="AP77" i="5"/>
  <c r="G78" i="5"/>
  <c r="BW29" i="5"/>
  <c r="U79" i="5"/>
  <c r="AM79" i="5"/>
  <c r="BE79" i="5"/>
  <c r="BN79" i="5"/>
  <c r="K31" i="5"/>
  <c r="BF80" i="5"/>
  <c r="BW31" i="5"/>
  <c r="BH89" i="5"/>
  <c r="BO40" i="5"/>
  <c r="BX91" i="4"/>
  <c r="AZ89" i="5"/>
  <c r="BG40" i="5"/>
  <c r="AZ57" i="5"/>
  <c r="Y58" i="5"/>
  <c r="AH58" i="5"/>
  <c r="H59" i="5"/>
  <c r="Q59" i="5"/>
  <c r="BK59" i="5"/>
  <c r="BT59" i="5"/>
  <c r="AK60" i="5"/>
  <c r="AT60" i="5"/>
  <c r="BC60" i="5"/>
  <c r="J62" i="5"/>
  <c r="BV62" i="5"/>
  <c r="AM63" i="5"/>
  <c r="AV63" i="5"/>
  <c r="D64" i="5"/>
  <c r="M64" i="5"/>
  <c r="V64" i="5"/>
  <c r="E65" i="5"/>
  <c r="BH65" i="5"/>
  <c r="BQ65" i="5"/>
  <c r="Y67" i="5"/>
  <c r="AR67" i="5"/>
  <c r="BD70" i="5"/>
  <c r="AA22" i="5"/>
  <c r="AI22" i="5"/>
  <c r="AI70" i="5" s="1"/>
  <c r="AY22" i="5"/>
  <c r="BG22" i="5"/>
  <c r="BO22" i="5"/>
  <c r="BW22" i="5"/>
  <c r="BH74" i="5"/>
  <c r="BO25" i="5"/>
  <c r="F75" i="5"/>
  <c r="AR89" i="5"/>
  <c r="AY40" i="5"/>
  <c r="N95" i="5"/>
  <c r="BH95" i="5"/>
  <c r="P57" i="5"/>
  <c r="AR57" i="5"/>
  <c r="Q58" i="5"/>
  <c r="Z58" i="5"/>
  <c r="I59" i="5"/>
  <c r="BC59" i="5"/>
  <c r="BL59" i="5"/>
  <c r="BU59" i="5"/>
  <c r="AC60" i="5"/>
  <c r="AL60" i="5"/>
  <c r="AU60" i="5"/>
  <c r="BO12" i="5"/>
  <c r="BO59" i="5" s="1"/>
  <c r="BN62" i="5"/>
  <c r="AE63" i="5"/>
  <c r="AN63" i="5"/>
  <c r="E64" i="5"/>
  <c r="N64" i="5"/>
  <c r="BO15" i="5"/>
  <c r="BQ64" i="5"/>
  <c r="AZ65" i="5"/>
  <c r="BI65" i="5"/>
  <c r="AH66" i="5"/>
  <c r="Q67" i="5"/>
  <c r="Z67" i="5"/>
  <c r="AJ67" i="5"/>
  <c r="BB67" i="5"/>
  <c r="J69" i="5"/>
  <c r="AL69" i="5"/>
  <c r="BM69" i="5"/>
  <c r="BV69" i="5"/>
  <c r="S21" i="5"/>
  <c r="U70" i="5"/>
  <c r="AM70" i="5"/>
  <c r="AV70" i="5"/>
  <c r="D71" i="5"/>
  <c r="D72" i="5"/>
  <c r="L72" i="5"/>
  <c r="T72" i="5"/>
  <c r="AB72" i="5"/>
  <c r="AJ72" i="5"/>
  <c r="AR72" i="5"/>
  <c r="AZ72" i="5"/>
  <c r="BH72" i="5"/>
  <c r="BP72" i="5"/>
  <c r="V73" i="5"/>
  <c r="AY31" i="5"/>
  <c r="X87" i="5"/>
  <c r="AP87" i="5"/>
  <c r="BG38" i="5"/>
  <c r="P88" i="5"/>
  <c r="AJ89" i="5"/>
  <c r="AQ40" i="5"/>
  <c r="AA50" i="5"/>
  <c r="AI3" i="3"/>
  <c r="AI52" i="3" s="1"/>
  <c r="F18" i="3"/>
  <c r="AY7" i="5"/>
  <c r="AD16" i="3" s="1"/>
  <c r="H57" i="5"/>
  <c r="AJ57" i="5"/>
  <c r="AS57" i="5"/>
  <c r="BT57" i="5"/>
  <c r="I58" i="5"/>
  <c r="R58" i="5"/>
  <c r="BU58" i="5"/>
  <c r="AU59" i="5"/>
  <c r="BD59" i="5"/>
  <c r="BM59" i="5"/>
  <c r="U60" i="5"/>
  <c r="AD60" i="5"/>
  <c r="AM60" i="5"/>
  <c r="D61" i="5"/>
  <c r="L61" i="5"/>
  <c r="T61" i="5"/>
  <c r="AB61" i="5"/>
  <c r="AJ61" i="5"/>
  <c r="AR61" i="5"/>
  <c r="AZ61" i="5"/>
  <c r="BP61" i="5"/>
  <c r="AW62" i="5"/>
  <c r="BF62" i="5"/>
  <c r="W63" i="5"/>
  <c r="AF63" i="5"/>
  <c r="F64" i="5"/>
  <c r="BI64" i="5"/>
  <c r="BR64" i="5"/>
  <c r="AR65" i="5"/>
  <c r="BA65" i="5"/>
  <c r="Z66" i="5"/>
  <c r="BB66" i="5"/>
  <c r="I67" i="5"/>
  <c r="R67" i="5"/>
  <c r="AB67" i="5"/>
  <c r="AT67" i="5"/>
  <c r="BU67" i="5"/>
  <c r="K21" i="5"/>
  <c r="AE70" i="5"/>
  <c r="AN70" i="5"/>
  <c r="BW21" i="5"/>
  <c r="U71" i="5"/>
  <c r="AS71" i="5"/>
  <c r="BA71" i="5"/>
  <c r="BQ71" i="5"/>
  <c r="N73" i="5"/>
  <c r="AX73" i="5"/>
  <c r="I76" i="5"/>
  <c r="AB76" i="5"/>
  <c r="BL76" i="5"/>
  <c r="BU76" i="5"/>
  <c r="L78" i="5"/>
  <c r="BC78" i="5"/>
  <c r="BK78" i="5"/>
  <c r="Z80" i="5"/>
  <c r="AQ31" i="5"/>
  <c r="AB89" i="5"/>
  <c r="AI40" i="5"/>
  <c r="AU90" i="5"/>
  <c r="BM90" i="5"/>
  <c r="AM91" i="5"/>
  <c r="BE91" i="5"/>
  <c r="E93" i="5"/>
  <c r="N93" i="5"/>
  <c r="W93" i="5"/>
  <c r="AX93" i="5"/>
  <c r="BQ93" i="5"/>
  <c r="BI94" i="5"/>
  <c r="BR94" i="5"/>
  <c r="AR95" i="5"/>
  <c r="S50" i="5"/>
  <c r="BP74" i="5"/>
  <c r="BW25" i="5"/>
  <c r="AQ7" i="5"/>
  <c r="AD14" i="3" s="1"/>
  <c r="AB57" i="5"/>
  <c r="AK57" i="5"/>
  <c r="BL57" i="5"/>
  <c r="J58" i="5"/>
  <c r="BV58" i="5"/>
  <c r="L59" i="5"/>
  <c r="AV59" i="5"/>
  <c r="V60" i="5"/>
  <c r="AC61" i="5"/>
  <c r="BA61" i="5"/>
  <c r="BI61" i="5"/>
  <c r="AO62" i="5"/>
  <c r="AX62" i="5"/>
  <c r="O63" i="5"/>
  <c r="X63" i="5"/>
  <c r="BA64" i="5"/>
  <c r="BJ64" i="5"/>
  <c r="BS64" i="5"/>
  <c r="AJ65" i="5"/>
  <c r="AS65" i="5"/>
  <c r="R66" i="5"/>
  <c r="AT66" i="5"/>
  <c r="T67" i="5"/>
  <c r="BM67" i="5"/>
  <c r="V69" i="5"/>
  <c r="AW69" i="5"/>
  <c r="BF69" i="5"/>
  <c r="E70" i="5"/>
  <c r="W70" i="5"/>
  <c r="AF70" i="5"/>
  <c r="BQ70" i="5"/>
  <c r="AD71" i="5"/>
  <c r="AL71" i="5"/>
  <c r="BB71" i="5"/>
  <c r="BJ71" i="5"/>
  <c r="F73" i="5"/>
  <c r="BR73" i="5"/>
  <c r="BT74" i="5"/>
  <c r="AI31" i="5"/>
  <c r="AH86" i="5"/>
  <c r="AR86" i="5"/>
  <c r="H87" i="5"/>
  <c r="Z87" i="5"/>
  <c r="BK87" i="5"/>
  <c r="BT87" i="5"/>
  <c r="AK88" i="5"/>
  <c r="AT88" i="5"/>
  <c r="BL88" i="5"/>
  <c r="T89" i="5"/>
  <c r="AA40" i="5"/>
  <c r="AA89" i="5" s="1"/>
  <c r="R96" i="5"/>
  <c r="AI48" i="5"/>
  <c r="AU97" i="5"/>
  <c r="BD97" i="5"/>
  <c r="K50" i="5"/>
  <c r="BX82" i="4"/>
  <c r="BE58" i="5"/>
  <c r="BN58" i="5"/>
  <c r="AY14" i="5"/>
  <c r="AQ15" i="5"/>
  <c r="AX69" i="5"/>
  <c r="W72" i="5"/>
  <c r="AF74" i="5"/>
  <c r="AA31" i="5"/>
  <c r="L89" i="5"/>
  <c r="S40" i="5"/>
  <c r="K41" i="5"/>
  <c r="BW41" i="5"/>
  <c r="L57" i="5"/>
  <c r="AV57" i="5"/>
  <c r="AW58" i="5"/>
  <c r="BF58" i="5"/>
  <c r="W59" i="5"/>
  <c r="AF59" i="5"/>
  <c r="AO59" i="5"/>
  <c r="BO10" i="5"/>
  <c r="F60" i="5"/>
  <c r="O60" i="5"/>
  <c r="BG11" i="5"/>
  <c r="BI60" i="5"/>
  <c r="BR60" i="5"/>
  <c r="Y62" i="5"/>
  <c r="AH62" i="5"/>
  <c r="H63" i="5"/>
  <c r="AQ14" i="5"/>
  <c r="BK63" i="5"/>
  <c r="BT63" i="5"/>
  <c r="AI15" i="5"/>
  <c r="AK64" i="5"/>
  <c r="AT64" i="5"/>
  <c r="T65" i="5"/>
  <c r="AC65" i="5"/>
  <c r="BV65" i="5"/>
  <c r="AD66" i="5"/>
  <c r="D67" i="5"/>
  <c r="V67" i="5"/>
  <c r="AE67" i="5"/>
  <c r="AW67" i="5"/>
  <c r="BF67" i="5"/>
  <c r="BP67" i="5"/>
  <c r="F69" i="5"/>
  <c r="O69" i="5"/>
  <c r="AG69" i="5"/>
  <c r="AP69" i="5"/>
  <c r="BR69" i="5"/>
  <c r="G70" i="5"/>
  <c r="P70" i="5"/>
  <c r="BA70" i="5"/>
  <c r="BS70" i="5"/>
  <c r="H72" i="5"/>
  <c r="P72" i="5"/>
  <c r="X72" i="5"/>
  <c r="AF72" i="5"/>
  <c r="AN72" i="5"/>
  <c r="AV72" i="5"/>
  <c r="BD72" i="5"/>
  <c r="BL72" i="5"/>
  <c r="AV88" i="5"/>
  <c r="D89" i="5"/>
  <c r="K40" i="5"/>
  <c r="BP89" i="5"/>
  <c r="BW40" i="5"/>
  <c r="BW89" i="5" s="1"/>
  <c r="I75" i="5"/>
  <c r="R75" i="5"/>
  <c r="AQ26" i="5"/>
  <c r="AT75" i="5"/>
  <c r="BU75" i="5"/>
  <c r="BM76" i="5"/>
  <c r="AD77" i="5"/>
  <c r="AM77" i="5"/>
  <c r="BE77" i="5"/>
  <c r="BN77" i="5"/>
  <c r="M78" i="5"/>
  <c r="BK79" i="5"/>
  <c r="I81" i="5"/>
  <c r="AB81" i="5"/>
  <c r="BL81" i="5"/>
  <c r="BU81" i="5"/>
  <c r="J82" i="5"/>
  <c r="BM82" i="5"/>
  <c r="BV82" i="5"/>
  <c r="AV83" i="5"/>
  <c r="AE84" i="5"/>
  <c r="E85" i="5"/>
  <c r="N85" i="5"/>
  <c r="AG86" i="5"/>
  <c r="AP86" i="5"/>
  <c r="AZ86" i="5"/>
  <c r="G87" i="5"/>
  <c r="P87" i="5"/>
  <c r="AH87" i="5"/>
  <c r="BS87" i="5"/>
  <c r="H88" i="5"/>
  <c r="AS88" i="5"/>
  <c r="BB88" i="5"/>
  <c r="BT88" i="5"/>
  <c r="I89" i="5"/>
  <c r="Q89" i="5"/>
  <c r="BU89" i="5"/>
  <c r="I90" i="5"/>
  <c r="BC90" i="5"/>
  <c r="BU90" i="5"/>
  <c r="AU91" i="5"/>
  <c r="BM91" i="5"/>
  <c r="M93" i="5"/>
  <c r="V93" i="5"/>
  <c r="AE93" i="5"/>
  <c r="BF93" i="5"/>
  <c r="E94" i="5"/>
  <c r="N94" i="5"/>
  <c r="BQ94" i="5"/>
  <c r="F95" i="5"/>
  <c r="AZ95" i="5"/>
  <c r="AG96" i="5"/>
  <c r="AP96" i="5"/>
  <c r="BG47" i="5"/>
  <c r="G97" i="5"/>
  <c r="P97" i="5"/>
  <c r="BS97" i="5"/>
  <c r="BB98" i="5"/>
  <c r="I100" i="5"/>
  <c r="R100" i="5"/>
  <c r="AQ51" i="5"/>
  <c r="BU100" i="5"/>
  <c r="AI52" i="5"/>
  <c r="AA53" i="5"/>
  <c r="U75" i="5"/>
  <c r="AD75" i="5"/>
  <c r="BE75" i="5"/>
  <c r="BN75" i="5"/>
  <c r="AW76" i="5"/>
  <c r="N77" i="5"/>
  <c r="W77" i="5"/>
  <c r="AO77" i="5"/>
  <c r="AX77" i="5"/>
  <c r="J79" i="5"/>
  <c r="AC79" i="5"/>
  <c r="AU79" i="5"/>
  <c r="BD79" i="5"/>
  <c r="BM79" i="5"/>
  <c r="BV79" i="5"/>
  <c r="L81" i="5"/>
  <c r="AV81" i="5"/>
  <c r="BE81" i="5"/>
  <c r="AW82" i="5"/>
  <c r="BF82" i="5"/>
  <c r="AF83" i="5"/>
  <c r="BO34" i="5"/>
  <c r="Y85" i="5"/>
  <c r="BA85" i="5"/>
  <c r="BJ85" i="5"/>
  <c r="Q86" i="5"/>
  <c r="Z86" i="5"/>
  <c r="R87" i="5"/>
  <c r="BC87" i="5"/>
  <c r="BL87" i="5"/>
  <c r="AC88" i="5"/>
  <c r="AL88" i="5"/>
  <c r="BD88" i="5"/>
  <c r="S41" i="5"/>
  <c r="AM90" i="5"/>
  <c r="BE90" i="5"/>
  <c r="K42" i="5"/>
  <c r="K90" i="5" s="1"/>
  <c r="M91" i="5"/>
  <c r="AE91" i="5"/>
  <c r="AW91" i="5"/>
  <c r="BW42" i="5"/>
  <c r="F93" i="5"/>
  <c r="O93" i="5"/>
  <c r="AP93" i="5"/>
  <c r="BI93" i="5"/>
  <c r="BA94" i="5"/>
  <c r="BJ94" i="5"/>
  <c r="AJ95" i="5"/>
  <c r="Q96" i="5"/>
  <c r="Z96" i="5"/>
  <c r="AQ48" i="5"/>
  <c r="BC97" i="5"/>
  <c r="BL97" i="5"/>
  <c r="AL98" i="5"/>
  <c r="AI50" i="5"/>
  <c r="AQ50" i="5"/>
  <c r="AQ97" i="5" s="1"/>
  <c r="AY50" i="5"/>
  <c r="BG50" i="5"/>
  <c r="BO50" i="5"/>
  <c r="BE100" i="5"/>
  <c r="BN100" i="5"/>
  <c r="AD98" i="5"/>
  <c r="D99" i="5"/>
  <c r="L99" i="5"/>
  <c r="T99" i="5"/>
  <c r="BP99" i="5"/>
  <c r="AW100" i="5"/>
  <c r="BF100" i="5"/>
  <c r="BO53" i="5"/>
  <c r="X76" i="5"/>
  <c r="AG76" i="5"/>
  <c r="AZ76" i="5"/>
  <c r="G77" i="5"/>
  <c r="Y77" i="5"/>
  <c r="AH77" i="5"/>
  <c r="BJ77" i="5"/>
  <c r="BS77" i="5"/>
  <c r="Q78" i="5"/>
  <c r="AJ78" i="5"/>
  <c r="AR78" i="5"/>
  <c r="AZ78" i="5"/>
  <c r="BH78" i="5"/>
  <c r="M79" i="5"/>
  <c r="AE79" i="5"/>
  <c r="AN79" i="5"/>
  <c r="AW79" i="5"/>
  <c r="BF79" i="5"/>
  <c r="M80" i="5"/>
  <c r="U80" i="5"/>
  <c r="AC80" i="5"/>
  <c r="AK80" i="5"/>
  <c r="AS80" i="5"/>
  <c r="BI80" i="5"/>
  <c r="AF81" i="5"/>
  <c r="BH81" i="5"/>
  <c r="G83" i="5"/>
  <c r="P83" i="5"/>
  <c r="Y83" i="5"/>
  <c r="AH83" i="5"/>
  <c r="AY34" i="5"/>
  <c r="BA83" i="5"/>
  <c r="BS83" i="5"/>
  <c r="H84" i="5"/>
  <c r="BK84" i="5"/>
  <c r="BT84" i="5"/>
  <c r="I85" i="5"/>
  <c r="AK85" i="5"/>
  <c r="AT85" i="5"/>
  <c r="BU85" i="5"/>
  <c r="J86" i="5"/>
  <c r="AU86" i="5"/>
  <c r="BM86" i="5"/>
  <c r="BV86" i="5"/>
  <c r="AV87" i="5"/>
  <c r="BN87" i="5"/>
  <c r="V88" i="5"/>
  <c r="AN88" i="5"/>
  <c r="W90" i="5"/>
  <c r="AO90" i="5"/>
  <c r="BO41" i="5"/>
  <c r="O91" i="5"/>
  <c r="AG91" i="5"/>
  <c r="BG42" i="5"/>
  <c r="BI91" i="5"/>
  <c r="Z93" i="5"/>
  <c r="AS93" i="5"/>
  <c r="BK93" i="5"/>
  <c r="R94" i="5"/>
  <c r="AK94" i="5"/>
  <c r="AT94" i="5"/>
  <c r="T95" i="5"/>
  <c r="J96" i="5"/>
  <c r="BM96" i="5"/>
  <c r="BV96" i="5"/>
  <c r="AA48" i="5"/>
  <c r="AM97" i="5"/>
  <c r="AV97" i="5"/>
  <c r="V98" i="5"/>
  <c r="AO100" i="5"/>
  <c r="AX100" i="5"/>
  <c r="AG75" i="5"/>
  <c r="AP75" i="5"/>
  <c r="BI75" i="5"/>
  <c r="BR75" i="5"/>
  <c r="P76" i="5"/>
  <c r="Y76" i="5"/>
  <c r="AR76" i="5"/>
  <c r="Q77" i="5"/>
  <c r="Z77" i="5"/>
  <c r="BK77" i="5"/>
  <c r="BT77" i="5"/>
  <c r="I78" i="5"/>
  <c r="AB78" i="5"/>
  <c r="X81" i="5"/>
  <c r="AG81" i="5"/>
  <c r="AZ81" i="5"/>
  <c r="H83" i="5"/>
  <c r="Q83" i="5"/>
  <c r="Z83" i="5"/>
  <c r="BT83" i="5"/>
  <c r="BC84" i="5"/>
  <c r="BL84" i="5"/>
  <c r="AC85" i="5"/>
  <c r="AL85" i="5"/>
  <c r="BM85" i="5"/>
  <c r="AM86" i="5"/>
  <c r="BE86" i="5"/>
  <c r="BN86" i="5"/>
  <c r="K38" i="5"/>
  <c r="M87" i="5"/>
  <c r="AE87" i="5"/>
  <c r="AN87" i="5"/>
  <c r="BF87" i="5"/>
  <c r="BW38" i="5"/>
  <c r="E88" i="5"/>
  <c r="N88" i="5"/>
  <c r="AF88" i="5"/>
  <c r="BQ88" i="5"/>
  <c r="F89" i="5"/>
  <c r="N89" i="5"/>
  <c r="V89" i="5"/>
  <c r="AD89" i="5"/>
  <c r="AL89" i="5"/>
  <c r="AT89" i="5"/>
  <c r="BB89" i="5"/>
  <c r="BR89" i="5"/>
  <c r="AG90" i="5"/>
  <c r="G91" i="5"/>
  <c r="Y91" i="5"/>
  <c r="AY42" i="5"/>
  <c r="BS91" i="5"/>
  <c r="R93" i="5"/>
  <c r="AK93" i="5"/>
  <c r="AT93" i="5"/>
  <c r="BC93" i="5"/>
  <c r="J94" i="5"/>
  <c r="AC94" i="5"/>
  <c r="AL94" i="5"/>
  <c r="L95" i="5"/>
  <c r="BW46" i="5"/>
  <c r="BW95" i="5" s="1"/>
  <c r="BE96" i="5"/>
  <c r="BN96" i="5"/>
  <c r="AE97" i="5"/>
  <c r="AN97" i="5"/>
  <c r="N98" i="5"/>
  <c r="AG100" i="5"/>
  <c r="AP100" i="5"/>
  <c r="I77" i="5"/>
  <c r="R77" i="5"/>
  <c r="AT77" i="5"/>
  <c r="BC77" i="5"/>
  <c r="BL77" i="5"/>
  <c r="BU77" i="5"/>
  <c r="AI29" i="5"/>
  <c r="AT78" i="5"/>
  <c r="BB78" i="5"/>
  <c r="BJ78" i="5"/>
  <c r="AR81" i="5"/>
  <c r="Q82" i="5"/>
  <c r="Z82" i="5"/>
  <c r="I83" i="5"/>
  <c r="R83" i="5"/>
  <c r="BL83" i="5"/>
  <c r="BU83" i="5"/>
  <c r="AU84" i="5"/>
  <c r="BD84" i="5"/>
  <c r="U85" i="5"/>
  <c r="AD85" i="5"/>
  <c r="BF86" i="5"/>
  <c r="BP86" i="5"/>
  <c r="AF87" i="5"/>
  <c r="AX87" i="5"/>
  <c r="X88" i="5"/>
  <c r="G90" i="5"/>
  <c r="Y90" i="5"/>
  <c r="BS90" i="5"/>
  <c r="Q91" i="5"/>
  <c r="AQ42" i="5"/>
  <c r="BK91" i="5"/>
  <c r="BF96" i="5"/>
  <c r="AF97" i="5"/>
  <c r="BG51" i="5"/>
  <c r="AY52" i="5"/>
  <c r="AQ53" i="5"/>
  <c r="A12" i="4"/>
  <c r="AI5" i="3"/>
  <c r="AI54" i="3" s="1"/>
  <c r="BX89" i="4"/>
  <c r="F58" i="5"/>
  <c r="K9" i="5"/>
  <c r="BR58" i="5"/>
  <c r="BW9" i="5"/>
  <c r="N16" i="3"/>
  <c r="AI50" i="3"/>
  <c r="A57" i="4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BY56" i="4"/>
  <c r="BY57" i="4" s="1"/>
  <c r="BY58" i="4" s="1"/>
  <c r="BY59" i="4" s="1"/>
  <c r="BY60" i="4" s="1"/>
  <c r="BY61" i="4" s="1"/>
  <c r="BY62" i="4" s="1"/>
  <c r="BY63" i="4" s="1"/>
  <c r="BY64" i="4" s="1"/>
  <c r="BY65" i="4" s="1"/>
  <c r="BY66" i="4" s="1"/>
  <c r="BY67" i="4" s="1"/>
  <c r="BY68" i="4" s="1"/>
  <c r="BY69" i="4" s="1"/>
  <c r="BY70" i="4" s="1"/>
  <c r="BY71" i="4" s="1"/>
  <c r="BY72" i="4" s="1"/>
  <c r="BY73" i="4" s="1"/>
  <c r="BY74" i="4" s="1"/>
  <c r="BY75" i="4" s="1"/>
  <c r="BY76" i="4" s="1"/>
  <c r="BY77" i="4" s="1"/>
  <c r="BY78" i="4" s="1"/>
  <c r="BY79" i="4" s="1"/>
  <c r="BY80" i="4" s="1"/>
  <c r="BY81" i="4" s="1"/>
  <c r="BY82" i="4" s="1"/>
  <c r="BY83" i="4" s="1"/>
  <c r="BY84" i="4" s="1"/>
  <c r="BY85" i="4" s="1"/>
  <c r="BY86" i="4" s="1"/>
  <c r="BY87" i="4" s="1"/>
  <c r="BY88" i="4" s="1"/>
  <c r="BY89" i="4" s="1"/>
  <c r="BY90" i="4" s="1"/>
  <c r="BY91" i="4" s="1"/>
  <c r="BX76" i="4"/>
  <c r="BX77" i="4"/>
  <c r="X57" i="5"/>
  <c r="BJ58" i="5"/>
  <c r="BO9" i="5"/>
  <c r="BB58" i="5"/>
  <c r="BG9" i="5"/>
  <c r="BG58" i="5" s="1"/>
  <c r="Y66" i="5"/>
  <c r="AA17" i="5"/>
  <c r="BC104" i="5"/>
  <c r="BC68" i="5"/>
  <c r="BG19" i="5"/>
  <c r="BO71" i="5"/>
  <c r="AC73" i="5"/>
  <c r="AI24" i="5"/>
  <c r="AE76" i="5"/>
  <c r="AI27" i="5"/>
  <c r="K7" i="3"/>
  <c r="N14" i="3"/>
  <c r="BX72" i="4"/>
  <c r="BX73" i="4"/>
  <c r="G108" i="5"/>
  <c r="G102" i="5"/>
  <c r="G56" i="5"/>
  <c r="AH108" i="5"/>
  <c r="AH102" i="5"/>
  <c r="AH56" i="5"/>
  <c r="BA108" i="5"/>
  <c r="BA102" i="5"/>
  <c r="BA56" i="5"/>
  <c r="BJ108" i="5"/>
  <c r="BJ102" i="5"/>
  <c r="BJ56" i="5"/>
  <c r="BS108" i="5"/>
  <c r="BS102" i="5"/>
  <c r="BS56" i="5"/>
  <c r="AT58" i="5"/>
  <c r="AY9" i="5"/>
  <c r="Q66" i="5"/>
  <c r="S17" i="5"/>
  <c r="BC67" i="5"/>
  <c r="AU104" i="5"/>
  <c r="AU68" i="5"/>
  <c r="AY19" i="5"/>
  <c r="AA72" i="5"/>
  <c r="W76" i="5"/>
  <c r="AA27" i="5"/>
  <c r="BX57" i="4"/>
  <c r="BX61" i="4"/>
  <c r="BX65" i="4"/>
  <c r="BX69" i="4"/>
  <c r="BX78" i="4"/>
  <c r="BX79" i="4"/>
  <c r="BX84" i="4"/>
  <c r="BX85" i="4"/>
  <c r="BX92" i="4"/>
  <c r="BX93" i="4"/>
  <c r="Z108" i="5"/>
  <c r="Z102" i="5"/>
  <c r="Z56" i="5"/>
  <c r="AS108" i="5"/>
  <c r="AS102" i="5"/>
  <c r="AS56" i="5"/>
  <c r="BB108" i="5"/>
  <c r="BB102" i="5"/>
  <c r="BB56" i="5"/>
  <c r="BK108" i="5"/>
  <c r="BK102" i="5"/>
  <c r="BK56" i="5"/>
  <c r="AL58" i="5"/>
  <c r="AQ9" i="5"/>
  <c r="AQ102" i="5" s="1"/>
  <c r="E18" i="3"/>
  <c r="H19" i="3" s="1"/>
  <c r="AD58" i="5"/>
  <c r="AI9" i="5"/>
  <c r="AI58" i="5" s="1"/>
  <c r="BX75" i="4"/>
  <c r="BX87" i="4"/>
  <c r="BX94" i="4"/>
  <c r="V58" i="5"/>
  <c r="AA9" i="5"/>
  <c r="AQ63" i="5"/>
  <c r="BX80" i="4"/>
  <c r="BX81" i="4"/>
  <c r="BX96" i="4"/>
  <c r="N58" i="5"/>
  <c r="S9" i="5"/>
  <c r="O59" i="5"/>
  <c r="G60" i="5"/>
  <c r="BS60" i="5"/>
  <c r="E108" i="5"/>
  <c r="E102" i="5"/>
  <c r="E56" i="5"/>
  <c r="N108" i="5"/>
  <c r="N102" i="5"/>
  <c r="N56" i="5"/>
  <c r="W108" i="5"/>
  <c r="W102" i="5"/>
  <c r="W56" i="5"/>
  <c r="AX108" i="5"/>
  <c r="AX102" i="5"/>
  <c r="AX56" i="5"/>
  <c r="BO7" i="5"/>
  <c r="V18" i="3" s="1"/>
  <c r="BQ108" i="5"/>
  <c r="BQ102" i="5"/>
  <c r="BQ56" i="5"/>
  <c r="U57" i="5"/>
  <c r="BA57" i="5"/>
  <c r="BI57" i="5"/>
  <c r="AM59" i="5"/>
  <c r="BE59" i="5"/>
  <c r="K11" i="5"/>
  <c r="AE60" i="5"/>
  <c r="BW11" i="5"/>
  <c r="BW60" i="5" s="1"/>
  <c r="BO14" i="5"/>
  <c r="BG15" i="5"/>
  <c r="AO66" i="5"/>
  <c r="AQ17" i="5"/>
  <c r="O67" i="5"/>
  <c r="G104" i="5"/>
  <c r="G68" i="5"/>
  <c r="K19" i="5"/>
  <c r="BS104" i="5"/>
  <c r="BS68" i="5"/>
  <c r="BW19" i="5"/>
  <c r="AU76" i="5"/>
  <c r="AY27" i="5"/>
  <c r="AL82" i="5"/>
  <c r="AQ33" i="5"/>
  <c r="M84" i="5"/>
  <c r="S35" i="5"/>
  <c r="BH85" i="5"/>
  <c r="BO36" i="5"/>
  <c r="BX98" i="4"/>
  <c r="F108" i="5"/>
  <c r="F102" i="5"/>
  <c r="F56" i="5"/>
  <c r="O108" i="5"/>
  <c r="O102" i="5"/>
  <c r="O56" i="5"/>
  <c r="AP108" i="5"/>
  <c r="AP102" i="5"/>
  <c r="AP56" i="5"/>
  <c r="BG7" i="5"/>
  <c r="BI108" i="5"/>
  <c r="BI102" i="5"/>
  <c r="BI56" i="5"/>
  <c r="BR108" i="5"/>
  <c r="BR102" i="5"/>
  <c r="BR56" i="5"/>
  <c r="D59" i="5"/>
  <c r="K10" i="5"/>
  <c r="K59" i="5" s="1"/>
  <c r="AW59" i="5"/>
  <c r="BW10" i="5"/>
  <c r="BO11" i="5"/>
  <c r="E61" i="5"/>
  <c r="M61" i="5"/>
  <c r="U61" i="5"/>
  <c r="AK61" i="5"/>
  <c r="AS61" i="5"/>
  <c r="BQ61" i="5"/>
  <c r="K13" i="5"/>
  <c r="K61" i="5" s="1"/>
  <c r="S13" i="5"/>
  <c r="AA13" i="5"/>
  <c r="AI13" i="5"/>
  <c r="AI61" i="5" s="1"/>
  <c r="AQ13" i="5"/>
  <c r="AQ61" i="5" s="1"/>
  <c r="AY13" i="5"/>
  <c r="BG14" i="5"/>
  <c r="AY15" i="5"/>
  <c r="AY64" i="5" s="1"/>
  <c r="AG66" i="5"/>
  <c r="AI17" i="5"/>
  <c r="AP66" i="5"/>
  <c r="G67" i="5"/>
  <c r="BK104" i="5"/>
  <c r="BK68" i="5"/>
  <c r="BO19" i="5"/>
  <c r="AA21" i="5"/>
  <c r="AA70" i="5" s="1"/>
  <c r="AC70" i="5"/>
  <c r="I73" i="5"/>
  <c r="AK73" i="5"/>
  <c r="AQ24" i="5"/>
  <c r="AQ71" i="5" s="1"/>
  <c r="BC73" i="5"/>
  <c r="BU73" i="5"/>
  <c r="AI26" i="5"/>
  <c r="AI75" i="5" s="1"/>
  <c r="AM76" i="5"/>
  <c r="AQ27" i="5"/>
  <c r="R108" i="5"/>
  <c r="R102" i="5"/>
  <c r="R56" i="5"/>
  <c r="AI7" i="5"/>
  <c r="AK108" i="5"/>
  <c r="AK102" i="5"/>
  <c r="AK56" i="5"/>
  <c r="AT108" i="5"/>
  <c r="AT102" i="5"/>
  <c r="AT56" i="5"/>
  <c r="BC102" i="5"/>
  <c r="BC108" i="5"/>
  <c r="BC56" i="5"/>
  <c r="G59" i="5"/>
  <c r="Y59" i="5"/>
  <c r="AY10" i="5"/>
  <c r="AY59" i="5" s="1"/>
  <c r="BS59" i="5"/>
  <c r="Q60" i="5"/>
  <c r="AQ11" i="5"/>
  <c r="BK60" i="5"/>
  <c r="AI14" i="5"/>
  <c r="AA15" i="5"/>
  <c r="I66" i="5"/>
  <c r="K17" i="5"/>
  <c r="BU66" i="5"/>
  <c r="BW17" i="5"/>
  <c r="AU67" i="5"/>
  <c r="AM104" i="5"/>
  <c r="AM68" i="5"/>
  <c r="AQ19" i="5"/>
  <c r="BO21" i="5"/>
  <c r="BO70" i="5" s="1"/>
  <c r="O76" i="5"/>
  <c r="S27" i="5"/>
  <c r="J108" i="5"/>
  <c r="J102" i="5"/>
  <c r="J56" i="5"/>
  <c r="AA7" i="5"/>
  <c r="AC108" i="5"/>
  <c r="AC102" i="5"/>
  <c r="AC56" i="5"/>
  <c r="AL108" i="5"/>
  <c r="AL102" i="5"/>
  <c r="AL56" i="5"/>
  <c r="AU108" i="5"/>
  <c r="AU102" i="5"/>
  <c r="AU56" i="5"/>
  <c r="BV108" i="5"/>
  <c r="BV102" i="5"/>
  <c r="BV56" i="5"/>
  <c r="AQ10" i="5"/>
  <c r="AI11" i="5"/>
  <c r="AI60" i="5" s="1"/>
  <c r="BU62" i="5"/>
  <c r="BW13" i="5"/>
  <c r="AA63" i="5"/>
  <c r="S15" i="5"/>
  <c r="S64" i="5" s="1"/>
  <c r="K16" i="5"/>
  <c r="S16" i="5"/>
  <c r="AA16" i="5"/>
  <c r="AI16" i="5"/>
  <c r="AQ16" i="5"/>
  <c r="AQ64" i="5" s="1"/>
  <c r="AY16" i="5"/>
  <c r="BG16" i="5"/>
  <c r="BG65" i="5" s="1"/>
  <c r="BO16" i="5"/>
  <c r="BO65" i="5" s="1"/>
  <c r="BW16" i="5"/>
  <c r="BW64" i="5" s="1"/>
  <c r="BM66" i="5"/>
  <c r="BO17" i="5"/>
  <c r="AE104" i="5"/>
  <c r="AE68" i="5"/>
  <c r="AI19" i="5"/>
  <c r="E69" i="5"/>
  <c r="K20" i="5"/>
  <c r="K69" i="5" s="1"/>
  <c r="BQ69" i="5"/>
  <c r="BW20" i="5"/>
  <c r="BG21" i="5"/>
  <c r="G76" i="5"/>
  <c r="K27" i="5"/>
  <c r="BS76" i="5"/>
  <c r="BW27" i="5"/>
  <c r="AS77" i="5"/>
  <c r="AY28" i="5"/>
  <c r="A56" i="5"/>
  <c r="A8" i="5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C7" i="5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C54" i="5" s="1"/>
  <c r="S7" i="5"/>
  <c r="U108" i="5"/>
  <c r="U102" i="5"/>
  <c r="U56" i="5"/>
  <c r="AD108" i="5"/>
  <c r="AD102" i="5"/>
  <c r="AD56" i="5"/>
  <c r="AM108" i="5"/>
  <c r="AM102" i="5"/>
  <c r="AM56" i="5"/>
  <c r="BN108" i="5"/>
  <c r="BN102" i="5"/>
  <c r="BN56" i="5"/>
  <c r="K8" i="5"/>
  <c r="S8" i="5"/>
  <c r="AA8" i="5"/>
  <c r="AI8" i="5"/>
  <c r="AQ8" i="5"/>
  <c r="AQ56" i="5" s="1"/>
  <c r="AY8" i="5"/>
  <c r="AY57" i="5" s="1"/>
  <c r="BG8" i="5"/>
  <c r="BG57" i="5" s="1"/>
  <c r="BO8" i="5"/>
  <c r="BW8" i="5"/>
  <c r="AG58" i="5"/>
  <c r="AO58" i="5"/>
  <c r="BM58" i="5"/>
  <c r="AI10" i="5"/>
  <c r="AA11" i="5"/>
  <c r="AA60" i="5" s="1"/>
  <c r="BM62" i="5"/>
  <c r="BO13" i="5"/>
  <c r="S14" i="5"/>
  <c r="BE66" i="5"/>
  <c r="BG17" i="5"/>
  <c r="W104" i="5"/>
  <c r="W68" i="5"/>
  <c r="AA19" i="5"/>
  <c r="BI69" i="5"/>
  <c r="BO20" i="5"/>
  <c r="AY21" i="5"/>
  <c r="BK76" i="5"/>
  <c r="BO27" i="5"/>
  <c r="AK77" i="5"/>
  <c r="AQ28" i="5"/>
  <c r="AQ74" i="5" s="1"/>
  <c r="BX100" i="4"/>
  <c r="K7" i="5"/>
  <c r="M102" i="5"/>
  <c r="M108" i="5"/>
  <c r="M56" i="5"/>
  <c r="V108" i="5"/>
  <c r="V102" i="5"/>
  <c r="V56" i="5"/>
  <c r="AE108" i="5"/>
  <c r="AE102" i="5"/>
  <c r="AE56" i="5"/>
  <c r="BF108" i="5"/>
  <c r="BF102" i="5"/>
  <c r="BF56" i="5"/>
  <c r="BW7" i="5"/>
  <c r="AA10" i="5"/>
  <c r="AA59" i="5" s="1"/>
  <c r="S11" i="5"/>
  <c r="BE62" i="5"/>
  <c r="BG13" i="5"/>
  <c r="BG60" i="5" s="1"/>
  <c r="K14" i="5"/>
  <c r="BW14" i="5"/>
  <c r="BW61" i="5" s="1"/>
  <c r="AW66" i="5"/>
  <c r="AY17" i="5"/>
  <c r="BW67" i="5"/>
  <c r="O104" i="5"/>
  <c r="O68" i="5"/>
  <c r="S19" i="5"/>
  <c r="AY26" i="5"/>
  <c r="BC76" i="5"/>
  <c r="BG27" i="5"/>
  <c r="AT82" i="5"/>
  <c r="AY33" i="5"/>
  <c r="U84" i="5"/>
  <c r="AA35" i="5"/>
  <c r="D85" i="5"/>
  <c r="K36" i="5"/>
  <c r="BP85" i="5"/>
  <c r="BW36" i="5"/>
  <c r="I63" i="5"/>
  <c r="Q63" i="5"/>
  <c r="Y63" i="5"/>
  <c r="AG63" i="5"/>
  <c r="AO63" i="5"/>
  <c r="AW63" i="5"/>
  <c r="BE63" i="5"/>
  <c r="BM63" i="5"/>
  <c r="BU63" i="5"/>
  <c r="G64" i="5"/>
  <c r="O64" i="5"/>
  <c r="W64" i="5"/>
  <c r="AE64" i="5"/>
  <c r="AM64" i="5"/>
  <c r="AU64" i="5"/>
  <c r="BC64" i="5"/>
  <c r="AG67" i="5"/>
  <c r="AO67" i="5"/>
  <c r="H104" i="5"/>
  <c r="H68" i="5"/>
  <c r="P104" i="5"/>
  <c r="P68" i="5"/>
  <c r="X104" i="5"/>
  <c r="X68" i="5"/>
  <c r="AF104" i="5"/>
  <c r="AF68" i="5"/>
  <c r="AN104" i="5"/>
  <c r="AN68" i="5"/>
  <c r="AV104" i="5"/>
  <c r="AV68" i="5"/>
  <c r="BD104" i="5"/>
  <c r="BD68" i="5"/>
  <c r="BL104" i="5"/>
  <c r="BL68" i="5"/>
  <c r="BT104" i="5"/>
  <c r="BT68" i="5"/>
  <c r="BA69" i="5"/>
  <c r="BG20" i="5"/>
  <c r="BG69" i="5" s="1"/>
  <c r="AU70" i="5"/>
  <c r="BC70" i="5"/>
  <c r="AC71" i="5"/>
  <c r="AK71" i="5"/>
  <c r="U73" i="5"/>
  <c r="AA24" i="5"/>
  <c r="AM73" i="5"/>
  <c r="BE73" i="5"/>
  <c r="AC77" i="5"/>
  <c r="AI28" i="5"/>
  <c r="T79" i="5"/>
  <c r="AA30" i="5"/>
  <c r="AD82" i="5"/>
  <c r="AI33" i="5"/>
  <c r="E84" i="5"/>
  <c r="K35" i="5"/>
  <c r="W84" i="5"/>
  <c r="BQ84" i="5"/>
  <c r="BW35" i="5"/>
  <c r="AZ85" i="5"/>
  <c r="BG36" i="5"/>
  <c r="AN94" i="5"/>
  <c r="AQ45" i="5"/>
  <c r="AO95" i="5"/>
  <c r="AQ46" i="5"/>
  <c r="H108" i="5"/>
  <c r="H102" i="5"/>
  <c r="H56" i="5"/>
  <c r="P108" i="5"/>
  <c r="P102" i="5"/>
  <c r="P56" i="5"/>
  <c r="X108" i="5"/>
  <c r="X102" i="5"/>
  <c r="X56" i="5"/>
  <c r="AF108" i="5"/>
  <c r="AF102" i="5"/>
  <c r="AF56" i="5"/>
  <c r="AN108" i="5"/>
  <c r="AN102" i="5"/>
  <c r="AN56" i="5"/>
  <c r="AV108" i="5"/>
  <c r="AV102" i="5"/>
  <c r="AV56" i="5"/>
  <c r="BD108" i="5"/>
  <c r="BD102" i="5"/>
  <c r="BD56" i="5"/>
  <c r="BL108" i="5"/>
  <c r="BL102" i="5"/>
  <c r="BL56" i="5"/>
  <c r="BT108" i="5"/>
  <c r="BT102" i="5"/>
  <c r="BT56" i="5"/>
  <c r="F57" i="5"/>
  <c r="N57" i="5"/>
  <c r="V57" i="5"/>
  <c r="AD57" i="5"/>
  <c r="AL57" i="5"/>
  <c r="AT57" i="5"/>
  <c r="BB57" i="5"/>
  <c r="BJ57" i="5"/>
  <c r="BR57" i="5"/>
  <c r="D58" i="5"/>
  <c r="L58" i="5"/>
  <c r="T58" i="5"/>
  <c r="AB58" i="5"/>
  <c r="AJ58" i="5"/>
  <c r="AR58" i="5"/>
  <c r="AZ58" i="5"/>
  <c r="BH58" i="5"/>
  <c r="BP58" i="5"/>
  <c r="J59" i="5"/>
  <c r="R59" i="5"/>
  <c r="Z59" i="5"/>
  <c r="AH59" i="5"/>
  <c r="AP59" i="5"/>
  <c r="AX59" i="5"/>
  <c r="BF59" i="5"/>
  <c r="BN59" i="5"/>
  <c r="BV59" i="5"/>
  <c r="H60" i="5"/>
  <c r="P60" i="5"/>
  <c r="X60" i="5"/>
  <c r="AF60" i="5"/>
  <c r="AN60" i="5"/>
  <c r="AV60" i="5"/>
  <c r="BD60" i="5"/>
  <c r="BL60" i="5"/>
  <c r="BT60" i="5"/>
  <c r="F61" i="5"/>
  <c r="N61" i="5"/>
  <c r="V61" i="5"/>
  <c r="AD61" i="5"/>
  <c r="AL61" i="5"/>
  <c r="AT61" i="5"/>
  <c r="BB61" i="5"/>
  <c r="BJ61" i="5"/>
  <c r="BR61" i="5"/>
  <c r="D62" i="5"/>
  <c r="L62" i="5"/>
  <c r="T62" i="5"/>
  <c r="AB62" i="5"/>
  <c r="AJ62" i="5"/>
  <c r="AR62" i="5"/>
  <c r="AZ62" i="5"/>
  <c r="BH62" i="5"/>
  <c r="BP62" i="5"/>
  <c r="J63" i="5"/>
  <c r="R63" i="5"/>
  <c r="Z63" i="5"/>
  <c r="AH63" i="5"/>
  <c r="AP63" i="5"/>
  <c r="AX63" i="5"/>
  <c r="BF63" i="5"/>
  <c r="BN63" i="5"/>
  <c r="BV63" i="5"/>
  <c r="H64" i="5"/>
  <c r="P64" i="5"/>
  <c r="X64" i="5"/>
  <c r="AF64" i="5"/>
  <c r="AN64" i="5"/>
  <c r="AV64" i="5"/>
  <c r="BD64" i="5"/>
  <c r="BL64" i="5"/>
  <c r="BT64" i="5"/>
  <c r="F65" i="5"/>
  <c r="N65" i="5"/>
  <c r="V65" i="5"/>
  <c r="AD65" i="5"/>
  <c r="AL65" i="5"/>
  <c r="AT65" i="5"/>
  <c r="BB65" i="5"/>
  <c r="BJ65" i="5"/>
  <c r="BR65" i="5"/>
  <c r="D66" i="5"/>
  <c r="L66" i="5"/>
  <c r="T66" i="5"/>
  <c r="AB66" i="5"/>
  <c r="AJ66" i="5"/>
  <c r="AR66" i="5"/>
  <c r="AZ66" i="5"/>
  <c r="BH66" i="5"/>
  <c r="J67" i="5"/>
  <c r="AH67" i="5"/>
  <c r="AP67" i="5"/>
  <c r="AX67" i="5"/>
  <c r="BV67" i="5"/>
  <c r="I104" i="5"/>
  <c r="I68" i="5"/>
  <c r="Q104" i="5"/>
  <c r="Q68" i="5"/>
  <c r="Y104" i="5"/>
  <c r="Y68" i="5"/>
  <c r="AG104" i="5"/>
  <c r="AG68" i="5"/>
  <c r="AO104" i="5"/>
  <c r="AO68" i="5"/>
  <c r="AW104" i="5"/>
  <c r="AW68" i="5"/>
  <c r="BE104" i="5"/>
  <c r="BE68" i="5"/>
  <c r="BM104" i="5"/>
  <c r="BM68" i="5"/>
  <c r="BU104" i="5"/>
  <c r="BU68" i="5"/>
  <c r="AS69" i="5"/>
  <c r="AY20" i="5"/>
  <c r="AY69" i="5" s="1"/>
  <c r="BK69" i="5"/>
  <c r="M73" i="5"/>
  <c r="S24" i="5"/>
  <c r="S70" i="5" s="1"/>
  <c r="AE73" i="5"/>
  <c r="AW73" i="5"/>
  <c r="K26" i="5"/>
  <c r="S26" i="5"/>
  <c r="AA26" i="5"/>
  <c r="BG26" i="5"/>
  <c r="BO26" i="5"/>
  <c r="BW26" i="5"/>
  <c r="U77" i="5"/>
  <c r="AA28" i="5"/>
  <c r="K29" i="5"/>
  <c r="S29" i="5"/>
  <c r="AA29" i="5"/>
  <c r="V82" i="5"/>
  <c r="AA33" i="5"/>
  <c r="E83" i="5"/>
  <c r="W83" i="5"/>
  <c r="AO83" i="5"/>
  <c r="AX83" i="5"/>
  <c r="BQ83" i="5"/>
  <c r="O84" i="5"/>
  <c r="BI84" i="5"/>
  <c r="BO35" i="5"/>
  <c r="AR85" i="5"/>
  <c r="AY36" i="5"/>
  <c r="D93" i="5"/>
  <c r="K44" i="5"/>
  <c r="BP93" i="5"/>
  <c r="BW44" i="5"/>
  <c r="I108" i="5"/>
  <c r="I102" i="5"/>
  <c r="I56" i="5"/>
  <c r="Q108" i="5"/>
  <c r="Q102" i="5"/>
  <c r="Q56" i="5"/>
  <c r="Y108" i="5"/>
  <c r="Y102" i="5"/>
  <c r="Y56" i="5"/>
  <c r="AG108" i="5"/>
  <c r="AG102" i="5"/>
  <c r="AG56" i="5"/>
  <c r="AO108" i="5"/>
  <c r="AO102" i="5"/>
  <c r="AO56" i="5"/>
  <c r="AW108" i="5"/>
  <c r="AW102" i="5"/>
  <c r="AW56" i="5"/>
  <c r="BE108" i="5"/>
  <c r="BE102" i="5"/>
  <c r="BM108" i="5"/>
  <c r="BM102" i="5"/>
  <c r="BM56" i="5"/>
  <c r="BU108" i="5"/>
  <c r="BU102" i="5"/>
  <c r="BU56" i="5"/>
  <c r="G57" i="5"/>
  <c r="O57" i="5"/>
  <c r="W57" i="5"/>
  <c r="AE57" i="5"/>
  <c r="AM57" i="5"/>
  <c r="AU57" i="5"/>
  <c r="BC57" i="5"/>
  <c r="BK57" i="5"/>
  <c r="BS57" i="5"/>
  <c r="E58" i="5"/>
  <c r="M58" i="5"/>
  <c r="U58" i="5"/>
  <c r="AC58" i="5"/>
  <c r="AK58" i="5"/>
  <c r="AS58" i="5"/>
  <c r="BA58" i="5"/>
  <c r="BI58" i="5"/>
  <c r="BQ58" i="5"/>
  <c r="S10" i="5"/>
  <c r="I60" i="5"/>
  <c r="Y60" i="5"/>
  <c r="AG60" i="5"/>
  <c r="AO60" i="5"/>
  <c r="AW60" i="5"/>
  <c r="BE60" i="5"/>
  <c r="BM60" i="5"/>
  <c r="BU60" i="5"/>
  <c r="G61" i="5"/>
  <c r="O61" i="5"/>
  <c r="W61" i="5"/>
  <c r="AE61" i="5"/>
  <c r="AM61" i="5"/>
  <c r="AU61" i="5"/>
  <c r="BC61" i="5"/>
  <c r="BK61" i="5"/>
  <c r="BS61" i="5"/>
  <c r="E62" i="5"/>
  <c r="M62" i="5"/>
  <c r="U62" i="5"/>
  <c r="AC62" i="5"/>
  <c r="AK62" i="5"/>
  <c r="AS62" i="5"/>
  <c r="BA62" i="5"/>
  <c r="BQ62" i="5"/>
  <c r="I64" i="5"/>
  <c r="Q64" i="5"/>
  <c r="Y64" i="5"/>
  <c r="AG64" i="5"/>
  <c r="AO64" i="5"/>
  <c r="AW64" i="5"/>
  <c r="BE64" i="5"/>
  <c r="BM64" i="5"/>
  <c r="BU64" i="5"/>
  <c r="G65" i="5"/>
  <c r="O65" i="5"/>
  <c r="W65" i="5"/>
  <c r="AE65" i="5"/>
  <c r="AM65" i="5"/>
  <c r="AU65" i="5"/>
  <c r="BC65" i="5"/>
  <c r="BK65" i="5"/>
  <c r="BS65" i="5"/>
  <c r="E66" i="5"/>
  <c r="M66" i="5"/>
  <c r="U66" i="5"/>
  <c r="AC66" i="5"/>
  <c r="AK66" i="5"/>
  <c r="AS66" i="5"/>
  <c r="BA66" i="5"/>
  <c r="BI66" i="5"/>
  <c r="BQ66" i="5"/>
  <c r="K18" i="5"/>
  <c r="S18" i="5"/>
  <c r="AA18" i="5"/>
  <c r="AI18" i="5"/>
  <c r="AQ18" i="5"/>
  <c r="AY18" i="5"/>
  <c r="BG18" i="5"/>
  <c r="BO18" i="5"/>
  <c r="I69" i="5"/>
  <c r="R69" i="5"/>
  <c r="AK69" i="5"/>
  <c r="AQ20" i="5"/>
  <c r="AQ69" i="5" s="1"/>
  <c r="AT69" i="5"/>
  <c r="BC69" i="5"/>
  <c r="BU69" i="5"/>
  <c r="E73" i="5"/>
  <c r="K24" i="5"/>
  <c r="W73" i="5"/>
  <c r="AO73" i="5"/>
  <c r="BQ73" i="5"/>
  <c r="BW24" i="5"/>
  <c r="E74" i="5"/>
  <c r="M74" i="5"/>
  <c r="U74" i="5"/>
  <c r="AC74" i="5"/>
  <c r="AK74" i="5"/>
  <c r="AS74" i="5"/>
  <c r="BA74" i="5"/>
  <c r="BI74" i="5"/>
  <c r="BQ74" i="5"/>
  <c r="M77" i="5"/>
  <c r="S28" i="5"/>
  <c r="D79" i="5"/>
  <c r="K30" i="5"/>
  <c r="BP79" i="5"/>
  <c r="BW30" i="5"/>
  <c r="BW78" i="5" s="1"/>
  <c r="N82" i="5"/>
  <c r="S33" i="5"/>
  <c r="BA84" i="5"/>
  <c r="BG35" i="5"/>
  <c r="AJ85" i="5"/>
  <c r="AQ36" i="5"/>
  <c r="X94" i="5"/>
  <c r="AA45" i="5"/>
  <c r="Y95" i="5"/>
  <c r="AA46" i="5"/>
  <c r="T59" i="5"/>
  <c r="AB59" i="5"/>
  <c r="AJ59" i="5"/>
  <c r="AR59" i="5"/>
  <c r="AZ59" i="5"/>
  <c r="BH59" i="5"/>
  <c r="BP59" i="5"/>
  <c r="J60" i="5"/>
  <c r="R60" i="5"/>
  <c r="Z60" i="5"/>
  <c r="AH60" i="5"/>
  <c r="AP60" i="5"/>
  <c r="AX60" i="5"/>
  <c r="BF60" i="5"/>
  <c r="BN60" i="5"/>
  <c r="BV60" i="5"/>
  <c r="H61" i="5"/>
  <c r="P61" i="5"/>
  <c r="X61" i="5"/>
  <c r="AF61" i="5"/>
  <c r="AN61" i="5"/>
  <c r="AV61" i="5"/>
  <c r="BD61" i="5"/>
  <c r="BL61" i="5"/>
  <c r="BT61" i="5"/>
  <c r="F62" i="5"/>
  <c r="N62" i="5"/>
  <c r="V62" i="5"/>
  <c r="AD62" i="5"/>
  <c r="AL62" i="5"/>
  <c r="AT62" i="5"/>
  <c r="BB62" i="5"/>
  <c r="BJ62" i="5"/>
  <c r="BR62" i="5"/>
  <c r="D63" i="5"/>
  <c r="L63" i="5"/>
  <c r="T63" i="5"/>
  <c r="AB63" i="5"/>
  <c r="AJ63" i="5"/>
  <c r="AR63" i="5"/>
  <c r="AZ63" i="5"/>
  <c r="BH63" i="5"/>
  <c r="BP63" i="5"/>
  <c r="J64" i="5"/>
  <c r="R64" i="5"/>
  <c r="Z64" i="5"/>
  <c r="AH64" i="5"/>
  <c r="AP64" i="5"/>
  <c r="AX64" i="5"/>
  <c r="BF64" i="5"/>
  <c r="H65" i="5"/>
  <c r="P65" i="5"/>
  <c r="X65" i="5"/>
  <c r="AF65" i="5"/>
  <c r="AN65" i="5"/>
  <c r="AV65" i="5"/>
  <c r="BD65" i="5"/>
  <c r="BL65" i="5"/>
  <c r="BT65" i="5"/>
  <c r="F66" i="5"/>
  <c r="N66" i="5"/>
  <c r="BJ66" i="5"/>
  <c r="BR66" i="5"/>
  <c r="AC69" i="5"/>
  <c r="AI20" i="5"/>
  <c r="AU69" i="5"/>
  <c r="AM72" i="5"/>
  <c r="AU72" i="5"/>
  <c r="BC72" i="5"/>
  <c r="O73" i="5"/>
  <c r="AG73" i="5"/>
  <c r="BI73" i="5"/>
  <c r="BO24" i="5"/>
  <c r="AC75" i="5"/>
  <c r="AK75" i="5"/>
  <c r="AS75" i="5"/>
  <c r="E77" i="5"/>
  <c r="K28" i="5"/>
  <c r="K77" i="5" s="1"/>
  <c r="BQ77" i="5"/>
  <c r="BW28" i="5"/>
  <c r="AC78" i="5"/>
  <c r="F82" i="5"/>
  <c r="K33" i="5"/>
  <c r="BR82" i="5"/>
  <c r="BW33" i="5"/>
  <c r="AS84" i="5"/>
  <c r="AY35" i="5"/>
  <c r="AB85" i="5"/>
  <c r="AI36" i="5"/>
  <c r="AZ93" i="5"/>
  <c r="BG44" i="5"/>
  <c r="I57" i="5"/>
  <c r="Q57" i="5"/>
  <c r="Y57" i="5"/>
  <c r="AG57" i="5"/>
  <c r="AO57" i="5"/>
  <c r="AW57" i="5"/>
  <c r="BE57" i="5"/>
  <c r="BM57" i="5"/>
  <c r="BU57" i="5"/>
  <c r="G58" i="5"/>
  <c r="O58" i="5"/>
  <c r="W58" i="5"/>
  <c r="AE58" i="5"/>
  <c r="AM58" i="5"/>
  <c r="AU58" i="5"/>
  <c r="BC58" i="5"/>
  <c r="BK58" i="5"/>
  <c r="BS58" i="5"/>
  <c r="E59" i="5"/>
  <c r="M59" i="5"/>
  <c r="U59" i="5"/>
  <c r="AC59" i="5"/>
  <c r="AK59" i="5"/>
  <c r="AS59" i="5"/>
  <c r="BA59" i="5"/>
  <c r="BI59" i="5"/>
  <c r="BQ59" i="5"/>
  <c r="I61" i="5"/>
  <c r="Q61" i="5"/>
  <c r="Y61" i="5"/>
  <c r="AG61" i="5"/>
  <c r="AO61" i="5"/>
  <c r="AW61" i="5"/>
  <c r="BE61" i="5"/>
  <c r="BM61" i="5"/>
  <c r="BU61" i="5"/>
  <c r="G62" i="5"/>
  <c r="O62" i="5"/>
  <c r="W62" i="5"/>
  <c r="AE62" i="5"/>
  <c r="AM62" i="5"/>
  <c r="AU62" i="5"/>
  <c r="BC62" i="5"/>
  <c r="BK62" i="5"/>
  <c r="BS62" i="5"/>
  <c r="E63" i="5"/>
  <c r="M63" i="5"/>
  <c r="U63" i="5"/>
  <c r="AC63" i="5"/>
  <c r="AK63" i="5"/>
  <c r="AS63" i="5"/>
  <c r="BA63" i="5"/>
  <c r="BI63" i="5"/>
  <c r="BQ63" i="5"/>
  <c r="K15" i="5"/>
  <c r="I65" i="5"/>
  <c r="Q65" i="5"/>
  <c r="Y65" i="5"/>
  <c r="AG65" i="5"/>
  <c r="AO65" i="5"/>
  <c r="AW65" i="5"/>
  <c r="BE65" i="5"/>
  <c r="BM65" i="5"/>
  <c r="BU65" i="5"/>
  <c r="G66" i="5"/>
  <c r="O66" i="5"/>
  <c r="W66" i="5"/>
  <c r="AE66" i="5"/>
  <c r="AM66" i="5"/>
  <c r="AU66" i="5"/>
  <c r="BC66" i="5"/>
  <c r="BK66" i="5"/>
  <c r="BS66" i="5"/>
  <c r="E67" i="5"/>
  <c r="M67" i="5"/>
  <c r="U67" i="5"/>
  <c r="AC67" i="5"/>
  <c r="AK67" i="5"/>
  <c r="AS67" i="5"/>
  <c r="BA67" i="5"/>
  <c r="BI67" i="5"/>
  <c r="BQ67" i="5"/>
  <c r="D104" i="5"/>
  <c r="D68" i="5"/>
  <c r="L104" i="5"/>
  <c r="L68" i="5"/>
  <c r="T104" i="5"/>
  <c r="T68" i="5"/>
  <c r="AB104" i="5"/>
  <c r="AB68" i="5"/>
  <c r="AJ104" i="5"/>
  <c r="AJ68" i="5"/>
  <c r="AR104" i="5"/>
  <c r="AR68" i="5"/>
  <c r="AZ104" i="5"/>
  <c r="AZ68" i="5"/>
  <c r="BH104" i="5"/>
  <c r="BH68" i="5"/>
  <c r="BP104" i="5"/>
  <c r="BP68" i="5"/>
  <c r="U69" i="5"/>
  <c r="AA20" i="5"/>
  <c r="AD69" i="5"/>
  <c r="AM69" i="5"/>
  <c r="BE69" i="5"/>
  <c r="BN69" i="5"/>
  <c r="I71" i="5"/>
  <c r="Q71" i="5"/>
  <c r="Y71" i="5"/>
  <c r="AG71" i="5"/>
  <c r="AO71" i="5"/>
  <c r="AW71" i="5"/>
  <c r="BE71" i="5"/>
  <c r="BM71" i="5"/>
  <c r="BU71" i="5"/>
  <c r="G73" i="5"/>
  <c r="Y73" i="5"/>
  <c r="BA73" i="5"/>
  <c r="BG24" i="5"/>
  <c r="BG71" i="5" s="1"/>
  <c r="BS73" i="5"/>
  <c r="G74" i="5"/>
  <c r="O74" i="5"/>
  <c r="W74" i="5"/>
  <c r="AE74" i="5"/>
  <c r="AM74" i="5"/>
  <c r="AU74" i="5"/>
  <c r="BC74" i="5"/>
  <c r="BK74" i="5"/>
  <c r="BS74" i="5"/>
  <c r="BI77" i="5"/>
  <c r="BO28" i="5"/>
  <c r="BJ82" i="5"/>
  <c r="BO33" i="5"/>
  <c r="AK84" i="5"/>
  <c r="AQ35" i="5"/>
  <c r="T85" i="5"/>
  <c r="AA36" i="5"/>
  <c r="D108" i="5"/>
  <c r="D102" i="5"/>
  <c r="D56" i="5"/>
  <c r="L108" i="5"/>
  <c r="L102" i="5"/>
  <c r="L56" i="5"/>
  <c r="T108" i="5"/>
  <c r="T102" i="5"/>
  <c r="T56" i="5"/>
  <c r="AB108" i="5"/>
  <c r="AB102" i="5"/>
  <c r="AB56" i="5"/>
  <c r="AJ102" i="5"/>
  <c r="AJ108" i="5"/>
  <c r="AJ56" i="5"/>
  <c r="AR108" i="5"/>
  <c r="AR102" i="5"/>
  <c r="AR56" i="5"/>
  <c r="AZ108" i="5"/>
  <c r="AZ102" i="5"/>
  <c r="AZ56" i="5"/>
  <c r="BH108" i="5"/>
  <c r="BH102" i="5"/>
  <c r="BH56" i="5"/>
  <c r="BP108" i="5"/>
  <c r="BP102" i="5"/>
  <c r="BP56" i="5"/>
  <c r="J57" i="5"/>
  <c r="R57" i="5"/>
  <c r="Z57" i="5"/>
  <c r="AH57" i="5"/>
  <c r="AP57" i="5"/>
  <c r="AX57" i="5"/>
  <c r="BF57" i="5"/>
  <c r="BN57" i="5"/>
  <c r="BV57" i="5"/>
  <c r="H58" i="5"/>
  <c r="P58" i="5"/>
  <c r="X58" i="5"/>
  <c r="AF58" i="5"/>
  <c r="AN58" i="5"/>
  <c r="AV58" i="5"/>
  <c r="BD58" i="5"/>
  <c r="BL58" i="5"/>
  <c r="BT58" i="5"/>
  <c r="F59" i="5"/>
  <c r="N59" i="5"/>
  <c r="V59" i="5"/>
  <c r="AD59" i="5"/>
  <c r="AL59" i="5"/>
  <c r="AT59" i="5"/>
  <c r="BB59" i="5"/>
  <c r="BJ59" i="5"/>
  <c r="BR59" i="5"/>
  <c r="D60" i="5"/>
  <c r="L60" i="5"/>
  <c r="T60" i="5"/>
  <c r="AB60" i="5"/>
  <c r="AJ60" i="5"/>
  <c r="AR60" i="5"/>
  <c r="AZ60" i="5"/>
  <c r="BH60" i="5"/>
  <c r="BP60" i="5"/>
  <c r="J61" i="5"/>
  <c r="R61" i="5"/>
  <c r="Z61" i="5"/>
  <c r="AH61" i="5"/>
  <c r="AP61" i="5"/>
  <c r="AX61" i="5"/>
  <c r="BF61" i="5"/>
  <c r="BN61" i="5"/>
  <c r="BV61" i="5"/>
  <c r="H62" i="5"/>
  <c r="P62" i="5"/>
  <c r="X62" i="5"/>
  <c r="AF62" i="5"/>
  <c r="AN62" i="5"/>
  <c r="AV62" i="5"/>
  <c r="BD62" i="5"/>
  <c r="BL62" i="5"/>
  <c r="BT62" i="5"/>
  <c r="F63" i="5"/>
  <c r="N63" i="5"/>
  <c r="V63" i="5"/>
  <c r="AD63" i="5"/>
  <c r="AL63" i="5"/>
  <c r="AT63" i="5"/>
  <c r="BB63" i="5"/>
  <c r="BJ63" i="5"/>
  <c r="BR63" i="5"/>
  <c r="L64" i="5"/>
  <c r="T64" i="5"/>
  <c r="AB64" i="5"/>
  <c r="AJ64" i="5"/>
  <c r="AR64" i="5"/>
  <c r="AZ64" i="5"/>
  <c r="BH64" i="5"/>
  <c r="BP64" i="5"/>
  <c r="J65" i="5"/>
  <c r="R65" i="5"/>
  <c r="Z65" i="5"/>
  <c r="AH65" i="5"/>
  <c r="AP65" i="5"/>
  <c r="AX65" i="5"/>
  <c r="BF65" i="5"/>
  <c r="H66" i="5"/>
  <c r="P66" i="5"/>
  <c r="X66" i="5"/>
  <c r="AF66" i="5"/>
  <c r="AN66" i="5"/>
  <c r="AV66" i="5"/>
  <c r="BD66" i="5"/>
  <c r="BL66" i="5"/>
  <c r="BT66" i="5"/>
  <c r="F67" i="5"/>
  <c r="N67" i="5"/>
  <c r="AL67" i="5"/>
  <c r="BJ67" i="5"/>
  <c r="BR67" i="5"/>
  <c r="M69" i="5"/>
  <c r="S20" i="5"/>
  <c r="S69" i="5" s="1"/>
  <c r="AE69" i="5"/>
  <c r="D70" i="5"/>
  <c r="L70" i="5"/>
  <c r="T70" i="5"/>
  <c r="AB70" i="5"/>
  <c r="AJ70" i="5"/>
  <c r="AR70" i="5"/>
  <c r="AZ70" i="5"/>
  <c r="BH70" i="5"/>
  <c r="BP70" i="5"/>
  <c r="J71" i="5"/>
  <c r="R71" i="5"/>
  <c r="AP71" i="5"/>
  <c r="I72" i="5"/>
  <c r="Q72" i="5"/>
  <c r="Y72" i="5"/>
  <c r="AG72" i="5"/>
  <c r="AO72" i="5"/>
  <c r="AW72" i="5"/>
  <c r="BE72" i="5"/>
  <c r="BM72" i="5"/>
  <c r="BU72" i="5"/>
  <c r="Q73" i="5"/>
  <c r="AS73" i="5"/>
  <c r="AY24" i="5"/>
  <c r="AY73" i="5" s="1"/>
  <c r="BK73" i="5"/>
  <c r="BA77" i="5"/>
  <c r="BG28" i="5"/>
  <c r="P81" i="5"/>
  <c r="BB82" i="5"/>
  <c r="BG33" i="5"/>
  <c r="AC84" i="5"/>
  <c r="AI35" i="5"/>
  <c r="L85" i="5"/>
  <c r="S36" i="5"/>
  <c r="L86" i="5"/>
  <c r="S37" i="5"/>
  <c r="AN76" i="5"/>
  <c r="BD76" i="5"/>
  <c r="D78" i="5"/>
  <c r="T78" i="5"/>
  <c r="BP78" i="5"/>
  <c r="L79" i="5"/>
  <c r="S30" i="5"/>
  <c r="AV79" i="5"/>
  <c r="AH80" i="5"/>
  <c r="AX80" i="5"/>
  <c r="Y81" i="5"/>
  <c r="AO81" i="5"/>
  <c r="G82" i="5"/>
  <c r="O82" i="5"/>
  <c r="W82" i="5"/>
  <c r="AE82" i="5"/>
  <c r="AM82" i="5"/>
  <c r="AU82" i="5"/>
  <c r="BC82" i="5"/>
  <c r="BK82" i="5"/>
  <c r="BS82" i="5"/>
  <c r="O83" i="5"/>
  <c r="BG34" i="5"/>
  <c r="BI83" i="5"/>
  <c r="F84" i="5"/>
  <c r="N84" i="5"/>
  <c r="V84" i="5"/>
  <c r="AD84" i="5"/>
  <c r="AL84" i="5"/>
  <c r="AT84" i="5"/>
  <c r="BB84" i="5"/>
  <c r="BJ84" i="5"/>
  <c r="BR84" i="5"/>
  <c r="M85" i="5"/>
  <c r="D86" i="5"/>
  <c r="K37" i="5"/>
  <c r="AE86" i="5"/>
  <c r="W87" i="5"/>
  <c r="BO38" i="5"/>
  <c r="BO87" i="5" s="1"/>
  <c r="M88" i="5"/>
  <c r="BI88" i="5"/>
  <c r="AE90" i="5"/>
  <c r="BO42" i="5"/>
  <c r="E106" i="5"/>
  <c r="E92" i="5"/>
  <c r="M106" i="5"/>
  <c r="M92" i="5"/>
  <c r="U92" i="5"/>
  <c r="U106" i="5"/>
  <c r="AC106" i="5"/>
  <c r="AC92" i="5"/>
  <c r="AK106" i="5"/>
  <c r="AK92" i="5"/>
  <c r="AS106" i="5"/>
  <c r="AS92" i="5"/>
  <c r="BA106" i="5"/>
  <c r="BA92" i="5"/>
  <c r="BI106" i="5"/>
  <c r="BI92" i="5"/>
  <c r="BQ106" i="5"/>
  <c r="BQ92" i="5"/>
  <c r="BH93" i="5"/>
  <c r="BO44" i="5"/>
  <c r="AF94" i="5"/>
  <c r="AI45" i="5"/>
  <c r="AG95" i="5"/>
  <c r="AI46" i="5"/>
  <c r="BG48" i="5"/>
  <c r="AS98" i="5"/>
  <c r="AY49" i="5"/>
  <c r="J104" i="5"/>
  <c r="J68" i="5"/>
  <c r="R104" i="5"/>
  <c r="R68" i="5"/>
  <c r="Z104" i="5"/>
  <c r="Z68" i="5"/>
  <c r="AH104" i="5"/>
  <c r="AH68" i="5"/>
  <c r="AP104" i="5"/>
  <c r="AP68" i="5"/>
  <c r="AX104" i="5"/>
  <c r="AX68" i="5"/>
  <c r="BF104" i="5"/>
  <c r="BF68" i="5"/>
  <c r="BN104" i="5"/>
  <c r="BN68" i="5"/>
  <c r="BV104" i="5"/>
  <c r="BV68" i="5"/>
  <c r="H69" i="5"/>
  <c r="P69" i="5"/>
  <c r="X69" i="5"/>
  <c r="AF69" i="5"/>
  <c r="AN69" i="5"/>
  <c r="AV69" i="5"/>
  <c r="BD69" i="5"/>
  <c r="BL69" i="5"/>
  <c r="BT69" i="5"/>
  <c r="F70" i="5"/>
  <c r="N70" i="5"/>
  <c r="V70" i="5"/>
  <c r="AD70" i="5"/>
  <c r="AL70" i="5"/>
  <c r="AT70" i="5"/>
  <c r="BB70" i="5"/>
  <c r="BJ70" i="5"/>
  <c r="BR70" i="5"/>
  <c r="L71" i="5"/>
  <c r="T71" i="5"/>
  <c r="AB71" i="5"/>
  <c r="AJ71" i="5"/>
  <c r="AR71" i="5"/>
  <c r="AZ71" i="5"/>
  <c r="BH71" i="5"/>
  <c r="BP71" i="5"/>
  <c r="J72" i="5"/>
  <c r="R72" i="5"/>
  <c r="Z72" i="5"/>
  <c r="AH72" i="5"/>
  <c r="AP72" i="5"/>
  <c r="AX72" i="5"/>
  <c r="BF72" i="5"/>
  <c r="BN72" i="5"/>
  <c r="BV72" i="5"/>
  <c r="H73" i="5"/>
  <c r="P73" i="5"/>
  <c r="X73" i="5"/>
  <c r="AF73" i="5"/>
  <c r="AN73" i="5"/>
  <c r="AV73" i="5"/>
  <c r="BD73" i="5"/>
  <c r="BL73" i="5"/>
  <c r="BT73" i="5"/>
  <c r="F74" i="5"/>
  <c r="N74" i="5"/>
  <c r="V74" i="5"/>
  <c r="AD74" i="5"/>
  <c r="AL74" i="5"/>
  <c r="AT74" i="5"/>
  <c r="BB74" i="5"/>
  <c r="BJ74" i="5"/>
  <c r="BR74" i="5"/>
  <c r="D75" i="5"/>
  <c r="L75" i="5"/>
  <c r="T75" i="5"/>
  <c r="AB75" i="5"/>
  <c r="AJ75" i="5"/>
  <c r="AR75" i="5"/>
  <c r="AZ75" i="5"/>
  <c r="BH75" i="5"/>
  <c r="BP75" i="5"/>
  <c r="J76" i="5"/>
  <c r="R76" i="5"/>
  <c r="Z76" i="5"/>
  <c r="AH76" i="5"/>
  <c r="AP76" i="5"/>
  <c r="AX76" i="5"/>
  <c r="BF76" i="5"/>
  <c r="BN76" i="5"/>
  <c r="BV76" i="5"/>
  <c r="H77" i="5"/>
  <c r="P77" i="5"/>
  <c r="X77" i="5"/>
  <c r="AF77" i="5"/>
  <c r="AN77" i="5"/>
  <c r="AV77" i="5"/>
  <c r="BD77" i="5"/>
  <c r="F78" i="5"/>
  <c r="N78" i="5"/>
  <c r="V78" i="5"/>
  <c r="AD78" i="5"/>
  <c r="AL78" i="5"/>
  <c r="E79" i="5"/>
  <c r="W79" i="5"/>
  <c r="AF79" i="5"/>
  <c r="AO79" i="5"/>
  <c r="AX79" i="5"/>
  <c r="BH79" i="5"/>
  <c r="BO30" i="5"/>
  <c r="BQ79" i="5"/>
  <c r="K32" i="5"/>
  <c r="S32" i="5"/>
  <c r="S81" i="5" s="1"/>
  <c r="AA32" i="5"/>
  <c r="AI32" i="5"/>
  <c r="AQ32" i="5"/>
  <c r="AY32" i="5"/>
  <c r="AY81" i="5" s="1"/>
  <c r="BG32" i="5"/>
  <c r="BO32" i="5"/>
  <c r="BW32" i="5"/>
  <c r="Y82" i="5"/>
  <c r="AG82" i="5"/>
  <c r="AO82" i="5"/>
  <c r="AQ34" i="5"/>
  <c r="AS83" i="5"/>
  <c r="BK83" i="5"/>
  <c r="X84" i="5"/>
  <c r="AF84" i="5"/>
  <c r="AN84" i="5"/>
  <c r="O86" i="5"/>
  <c r="AY38" i="5"/>
  <c r="BA87" i="5"/>
  <c r="O90" i="5"/>
  <c r="BG41" i="5"/>
  <c r="BA91" i="5"/>
  <c r="AR93" i="5"/>
  <c r="AY44" i="5"/>
  <c r="P94" i="5"/>
  <c r="S45" i="5"/>
  <c r="Q95" i="5"/>
  <c r="S46" i="5"/>
  <c r="AQ47" i="5"/>
  <c r="AW77" i="5"/>
  <c r="BM77" i="5"/>
  <c r="AE78" i="5"/>
  <c r="AM78" i="5"/>
  <c r="AU78" i="5"/>
  <c r="X79" i="5"/>
  <c r="AP79" i="5"/>
  <c r="AZ79" i="5"/>
  <c r="BG30" i="5"/>
  <c r="E80" i="5"/>
  <c r="BA80" i="5"/>
  <c r="BQ80" i="5"/>
  <c r="AH82" i="5"/>
  <c r="AP82" i="5"/>
  <c r="AX82" i="5"/>
  <c r="AB83" i="5"/>
  <c r="AI34" i="5"/>
  <c r="AK83" i="5"/>
  <c r="BC83" i="5"/>
  <c r="AQ38" i="5"/>
  <c r="AS87" i="5"/>
  <c r="AY41" i="5"/>
  <c r="AS91" i="5"/>
  <c r="AJ93" i="5"/>
  <c r="AQ44" i="5"/>
  <c r="H94" i="5"/>
  <c r="K45" i="5"/>
  <c r="K91" i="5" s="1"/>
  <c r="BT94" i="5"/>
  <c r="BW45" i="5"/>
  <c r="I95" i="5"/>
  <c r="K46" i="5"/>
  <c r="D76" i="5"/>
  <c r="T76" i="5"/>
  <c r="BP76" i="5"/>
  <c r="J77" i="5"/>
  <c r="BF77" i="5"/>
  <c r="BV77" i="5"/>
  <c r="H78" i="5"/>
  <c r="P78" i="5"/>
  <c r="X78" i="5"/>
  <c r="AF78" i="5"/>
  <c r="AN78" i="5"/>
  <c r="AV78" i="5"/>
  <c r="P79" i="5"/>
  <c r="AH79" i="5"/>
  <c r="AR79" i="5"/>
  <c r="AY30" i="5"/>
  <c r="AY79" i="5" s="1"/>
  <c r="F80" i="5"/>
  <c r="N80" i="5"/>
  <c r="V80" i="5"/>
  <c r="AD80" i="5"/>
  <c r="AL80" i="5"/>
  <c r="AT80" i="5"/>
  <c r="BB80" i="5"/>
  <c r="BJ80" i="5"/>
  <c r="BR80" i="5"/>
  <c r="E81" i="5"/>
  <c r="M81" i="5"/>
  <c r="U81" i="5"/>
  <c r="AC81" i="5"/>
  <c r="AK81" i="5"/>
  <c r="AS81" i="5"/>
  <c r="BA81" i="5"/>
  <c r="BI81" i="5"/>
  <c r="BQ81" i="5"/>
  <c r="T83" i="5"/>
  <c r="AA34" i="5"/>
  <c r="AA83" i="5" s="1"/>
  <c r="AC83" i="5"/>
  <c r="AU83" i="5"/>
  <c r="AO85" i="5"/>
  <c r="AW85" i="5"/>
  <c r="BE85" i="5"/>
  <c r="AJ86" i="5"/>
  <c r="AQ37" i="5"/>
  <c r="BK86" i="5"/>
  <c r="AI38" i="5"/>
  <c r="AK87" i="5"/>
  <c r="AQ41" i="5"/>
  <c r="AI42" i="5"/>
  <c r="AK91" i="5"/>
  <c r="AB93" i="5"/>
  <c r="AI44" i="5"/>
  <c r="AI93" i="5" s="1"/>
  <c r="BL94" i="5"/>
  <c r="BO45" i="5"/>
  <c r="BM95" i="5"/>
  <c r="BO46" i="5"/>
  <c r="BK67" i="5"/>
  <c r="BS67" i="5"/>
  <c r="E104" i="5"/>
  <c r="E68" i="5"/>
  <c r="M104" i="5"/>
  <c r="M68" i="5"/>
  <c r="U104" i="5"/>
  <c r="U68" i="5"/>
  <c r="AC104" i="5"/>
  <c r="AC68" i="5"/>
  <c r="AK104" i="5"/>
  <c r="AK68" i="5"/>
  <c r="AS104" i="5"/>
  <c r="AS68" i="5"/>
  <c r="BA104" i="5"/>
  <c r="BA68" i="5"/>
  <c r="BI104" i="5"/>
  <c r="BI68" i="5"/>
  <c r="BQ104" i="5"/>
  <c r="BQ68" i="5"/>
  <c r="I70" i="5"/>
  <c r="Q70" i="5"/>
  <c r="Y70" i="5"/>
  <c r="AG70" i="5"/>
  <c r="AO70" i="5"/>
  <c r="AW70" i="5"/>
  <c r="BE70" i="5"/>
  <c r="BM70" i="5"/>
  <c r="BU70" i="5"/>
  <c r="G71" i="5"/>
  <c r="O71" i="5"/>
  <c r="W71" i="5"/>
  <c r="AE71" i="5"/>
  <c r="AM71" i="5"/>
  <c r="AU71" i="5"/>
  <c r="BC71" i="5"/>
  <c r="BK71" i="5"/>
  <c r="BS71" i="5"/>
  <c r="E72" i="5"/>
  <c r="M72" i="5"/>
  <c r="U72" i="5"/>
  <c r="AC72" i="5"/>
  <c r="AK72" i="5"/>
  <c r="AS72" i="5"/>
  <c r="BA72" i="5"/>
  <c r="BI72" i="5"/>
  <c r="BQ72" i="5"/>
  <c r="I74" i="5"/>
  <c r="Q74" i="5"/>
  <c r="Y74" i="5"/>
  <c r="AG74" i="5"/>
  <c r="AO74" i="5"/>
  <c r="AW74" i="5"/>
  <c r="BE74" i="5"/>
  <c r="BM74" i="5"/>
  <c r="BU74" i="5"/>
  <c r="G75" i="5"/>
  <c r="O75" i="5"/>
  <c r="W75" i="5"/>
  <c r="AE75" i="5"/>
  <c r="AM75" i="5"/>
  <c r="AU75" i="5"/>
  <c r="BC75" i="5"/>
  <c r="BK75" i="5"/>
  <c r="BS75" i="5"/>
  <c r="E76" i="5"/>
  <c r="M76" i="5"/>
  <c r="U76" i="5"/>
  <c r="AC76" i="5"/>
  <c r="AK76" i="5"/>
  <c r="AS76" i="5"/>
  <c r="BA76" i="5"/>
  <c r="BI76" i="5"/>
  <c r="BQ76" i="5"/>
  <c r="Y78" i="5"/>
  <c r="AG78" i="5"/>
  <c r="AW78" i="5"/>
  <c r="BE78" i="5"/>
  <c r="BM78" i="5"/>
  <c r="H79" i="5"/>
  <c r="Q79" i="5"/>
  <c r="Z79" i="5"/>
  <c r="AJ79" i="5"/>
  <c r="AQ30" i="5"/>
  <c r="AQ78" i="5" s="1"/>
  <c r="AS79" i="5"/>
  <c r="BT79" i="5"/>
  <c r="G80" i="5"/>
  <c r="O80" i="5"/>
  <c r="W80" i="5"/>
  <c r="AE80" i="5"/>
  <c r="AM80" i="5"/>
  <c r="AU80" i="5"/>
  <c r="BC80" i="5"/>
  <c r="BK80" i="5"/>
  <c r="BS80" i="5"/>
  <c r="F81" i="5"/>
  <c r="N81" i="5"/>
  <c r="V81" i="5"/>
  <c r="AD81" i="5"/>
  <c r="AL81" i="5"/>
  <c r="AT81" i="5"/>
  <c r="BB81" i="5"/>
  <c r="BJ81" i="5"/>
  <c r="BR81" i="5"/>
  <c r="D82" i="5"/>
  <c r="L82" i="5"/>
  <c r="T82" i="5"/>
  <c r="AB82" i="5"/>
  <c r="AJ82" i="5"/>
  <c r="AR82" i="5"/>
  <c r="AZ82" i="5"/>
  <c r="BH82" i="5"/>
  <c r="BP82" i="5"/>
  <c r="L83" i="5"/>
  <c r="S34" i="5"/>
  <c r="U83" i="5"/>
  <c r="AM83" i="5"/>
  <c r="BE83" i="5"/>
  <c r="BN83" i="5"/>
  <c r="AB86" i="5"/>
  <c r="AI37" i="5"/>
  <c r="AA38" i="5"/>
  <c r="AC87" i="5"/>
  <c r="Y89" i="5"/>
  <c r="AG89" i="5"/>
  <c r="AO89" i="5"/>
  <c r="AW89" i="5"/>
  <c r="BE89" i="5"/>
  <c r="BM89" i="5"/>
  <c r="AI41" i="5"/>
  <c r="AA42" i="5"/>
  <c r="AC91" i="5"/>
  <c r="T93" i="5"/>
  <c r="AA44" i="5"/>
  <c r="BD94" i="5"/>
  <c r="BG45" i="5"/>
  <c r="BE95" i="5"/>
  <c r="BG46" i="5"/>
  <c r="BG95" i="5" s="1"/>
  <c r="BN66" i="5"/>
  <c r="BV66" i="5"/>
  <c r="H67" i="5"/>
  <c r="P67" i="5"/>
  <c r="X67" i="5"/>
  <c r="AF67" i="5"/>
  <c r="AN67" i="5"/>
  <c r="AV67" i="5"/>
  <c r="BD67" i="5"/>
  <c r="BL67" i="5"/>
  <c r="BT67" i="5"/>
  <c r="F104" i="5"/>
  <c r="F68" i="5"/>
  <c r="N104" i="5"/>
  <c r="N68" i="5"/>
  <c r="V104" i="5"/>
  <c r="V68" i="5"/>
  <c r="AD104" i="5"/>
  <c r="AD68" i="5"/>
  <c r="AL104" i="5"/>
  <c r="AL68" i="5"/>
  <c r="AT104" i="5"/>
  <c r="AT68" i="5"/>
  <c r="BB104" i="5"/>
  <c r="BB68" i="5"/>
  <c r="BJ104" i="5"/>
  <c r="BJ68" i="5"/>
  <c r="BR104" i="5"/>
  <c r="BR68" i="5"/>
  <c r="D69" i="5"/>
  <c r="L69" i="5"/>
  <c r="T69" i="5"/>
  <c r="AB69" i="5"/>
  <c r="AJ69" i="5"/>
  <c r="AR69" i="5"/>
  <c r="AZ69" i="5"/>
  <c r="BH69" i="5"/>
  <c r="BP69" i="5"/>
  <c r="J70" i="5"/>
  <c r="R70" i="5"/>
  <c r="Z70" i="5"/>
  <c r="AH70" i="5"/>
  <c r="AP70" i="5"/>
  <c r="AX70" i="5"/>
  <c r="BF70" i="5"/>
  <c r="BN70" i="5"/>
  <c r="BV70" i="5"/>
  <c r="H71" i="5"/>
  <c r="P71" i="5"/>
  <c r="X71" i="5"/>
  <c r="AF71" i="5"/>
  <c r="AN71" i="5"/>
  <c r="AV71" i="5"/>
  <c r="BD71" i="5"/>
  <c r="BL71" i="5"/>
  <c r="BT71" i="5"/>
  <c r="F72" i="5"/>
  <c r="N72" i="5"/>
  <c r="V72" i="5"/>
  <c r="AD72" i="5"/>
  <c r="AL72" i="5"/>
  <c r="AT72" i="5"/>
  <c r="BB72" i="5"/>
  <c r="BJ72" i="5"/>
  <c r="BR72" i="5"/>
  <c r="D73" i="5"/>
  <c r="L73" i="5"/>
  <c r="T73" i="5"/>
  <c r="AB73" i="5"/>
  <c r="AJ73" i="5"/>
  <c r="AR73" i="5"/>
  <c r="AZ73" i="5"/>
  <c r="BH73" i="5"/>
  <c r="BP73" i="5"/>
  <c r="J74" i="5"/>
  <c r="R74" i="5"/>
  <c r="Z74" i="5"/>
  <c r="AH74" i="5"/>
  <c r="AP74" i="5"/>
  <c r="AX74" i="5"/>
  <c r="BF74" i="5"/>
  <c r="BN74" i="5"/>
  <c r="BV74" i="5"/>
  <c r="H75" i="5"/>
  <c r="P75" i="5"/>
  <c r="X75" i="5"/>
  <c r="AF75" i="5"/>
  <c r="AN75" i="5"/>
  <c r="AV75" i="5"/>
  <c r="BD75" i="5"/>
  <c r="BL75" i="5"/>
  <c r="BT75" i="5"/>
  <c r="F76" i="5"/>
  <c r="N76" i="5"/>
  <c r="V76" i="5"/>
  <c r="AD76" i="5"/>
  <c r="AL76" i="5"/>
  <c r="AT76" i="5"/>
  <c r="BB76" i="5"/>
  <c r="BJ76" i="5"/>
  <c r="BR76" i="5"/>
  <c r="D77" i="5"/>
  <c r="L77" i="5"/>
  <c r="T77" i="5"/>
  <c r="AB77" i="5"/>
  <c r="AJ77" i="5"/>
  <c r="AR77" i="5"/>
  <c r="AZ77" i="5"/>
  <c r="BH77" i="5"/>
  <c r="BP77" i="5"/>
  <c r="J78" i="5"/>
  <c r="R78" i="5"/>
  <c r="Z78" i="5"/>
  <c r="AH78" i="5"/>
  <c r="AP78" i="5"/>
  <c r="AX78" i="5"/>
  <c r="BF78" i="5"/>
  <c r="BN78" i="5"/>
  <c r="BV78" i="5"/>
  <c r="I79" i="5"/>
  <c r="R79" i="5"/>
  <c r="AB79" i="5"/>
  <c r="AI30" i="5"/>
  <c r="AI78" i="5" s="1"/>
  <c r="AK79" i="5"/>
  <c r="BC79" i="5"/>
  <c r="BL79" i="5"/>
  <c r="BU79" i="5"/>
  <c r="H80" i="5"/>
  <c r="P80" i="5"/>
  <c r="X80" i="5"/>
  <c r="AF80" i="5"/>
  <c r="AN80" i="5"/>
  <c r="AV80" i="5"/>
  <c r="BD80" i="5"/>
  <c r="BL80" i="5"/>
  <c r="BT80" i="5"/>
  <c r="D83" i="5"/>
  <c r="K34" i="5"/>
  <c r="K83" i="5" s="1"/>
  <c r="M83" i="5"/>
  <c r="AE83" i="5"/>
  <c r="AW83" i="5"/>
  <c r="BF83" i="5"/>
  <c r="BW34" i="5"/>
  <c r="T86" i="5"/>
  <c r="AA37" i="5"/>
  <c r="S38" i="5"/>
  <c r="U87" i="5"/>
  <c r="AM87" i="5"/>
  <c r="K39" i="5"/>
  <c r="S39" i="5"/>
  <c r="AA39" i="5"/>
  <c r="AI39" i="5"/>
  <c r="AI88" i="5" s="1"/>
  <c r="AQ39" i="5"/>
  <c r="AY39" i="5"/>
  <c r="AY88" i="5" s="1"/>
  <c r="BG39" i="5"/>
  <c r="BG88" i="5" s="1"/>
  <c r="BO39" i="5"/>
  <c r="BW39" i="5"/>
  <c r="AA41" i="5"/>
  <c r="S42" i="5"/>
  <c r="U91" i="5"/>
  <c r="K43" i="5"/>
  <c r="S43" i="5"/>
  <c r="AA43" i="5"/>
  <c r="AI43" i="5"/>
  <c r="AQ43" i="5"/>
  <c r="AQ91" i="5" s="1"/>
  <c r="AY43" i="5"/>
  <c r="BG43" i="5"/>
  <c r="BG91" i="5" s="1"/>
  <c r="BO43" i="5"/>
  <c r="L93" i="5"/>
  <c r="S44" i="5"/>
  <c r="AV94" i="5"/>
  <c r="AY45" i="5"/>
  <c r="AW95" i="5"/>
  <c r="AY46" i="5"/>
  <c r="BD78" i="5"/>
  <c r="BL78" i="5"/>
  <c r="BT78" i="5"/>
  <c r="F79" i="5"/>
  <c r="N79" i="5"/>
  <c r="V79" i="5"/>
  <c r="AD79" i="5"/>
  <c r="AL79" i="5"/>
  <c r="AT79" i="5"/>
  <c r="BB79" i="5"/>
  <c r="BJ79" i="5"/>
  <c r="BR79" i="5"/>
  <c r="D80" i="5"/>
  <c r="L80" i="5"/>
  <c r="T80" i="5"/>
  <c r="AB80" i="5"/>
  <c r="AJ80" i="5"/>
  <c r="AR80" i="5"/>
  <c r="AZ80" i="5"/>
  <c r="BH80" i="5"/>
  <c r="BP80" i="5"/>
  <c r="J81" i="5"/>
  <c r="R81" i="5"/>
  <c r="Z81" i="5"/>
  <c r="AH81" i="5"/>
  <c r="AP81" i="5"/>
  <c r="AX81" i="5"/>
  <c r="BF81" i="5"/>
  <c r="BN81" i="5"/>
  <c r="BV81" i="5"/>
  <c r="H82" i="5"/>
  <c r="P82" i="5"/>
  <c r="X82" i="5"/>
  <c r="AF82" i="5"/>
  <c r="AN82" i="5"/>
  <c r="AV82" i="5"/>
  <c r="BD82" i="5"/>
  <c r="BL82" i="5"/>
  <c r="BT82" i="5"/>
  <c r="F83" i="5"/>
  <c r="N83" i="5"/>
  <c r="V83" i="5"/>
  <c r="AD83" i="5"/>
  <c r="AL83" i="5"/>
  <c r="AT83" i="5"/>
  <c r="BB83" i="5"/>
  <c r="BJ83" i="5"/>
  <c r="BR83" i="5"/>
  <c r="D84" i="5"/>
  <c r="L84" i="5"/>
  <c r="T84" i="5"/>
  <c r="AB84" i="5"/>
  <c r="AJ84" i="5"/>
  <c r="AR84" i="5"/>
  <c r="AZ84" i="5"/>
  <c r="BH84" i="5"/>
  <c r="BP84" i="5"/>
  <c r="J85" i="5"/>
  <c r="R85" i="5"/>
  <c r="Z85" i="5"/>
  <c r="AH85" i="5"/>
  <c r="AP85" i="5"/>
  <c r="AX85" i="5"/>
  <c r="BF85" i="5"/>
  <c r="BN85" i="5"/>
  <c r="BV85" i="5"/>
  <c r="H86" i="5"/>
  <c r="P86" i="5"/>
  <c r="X86" i="5"/>
  <c r="AF86" i="5"/>
  <c r="AN86" i="5"/>
  <c r="AV86" i="5"/>
  <c r="BD86" i="5"/>
  <c r="BL86" i="5"/>
  <c r="BT86" i="5"/>
  <c r="F87" i="5"/>
  <c r="N87" i="5"/>
  <c r="V87" i="5"/>
  <c r="AD87" i="5"/>
  <c r="AL87" i="5"/>
  <c r="AT87" i="5"/>
  <c r="BB87" i="5"/>
  <c r="BJ87" i="5"/>
  <c r="BR87" i="5"/>
  <c r="D88" i="5"/>
  <c r="L88" i="5"/>
  <c r="T88" i="5"/>
  <c r="AB88" i="5"/>
  <c r="AJ88" i="5"/>
  <c r="AR88" i="5"/>
  <c r="AZ88" i="5"/>
  <c r="BH88" i="5"/>
  <c r="BP88" i="5"/>
  <c r="J89" i="5"/>
  <c r="R89" i="5"/>
  <c r="Z89" i="5"/>
  <c r="AH89" i="5"/>
  <c r="AP89" i="5"/>
  <c r="AX89" i="5"/>
  <c r="BF89" i="5"/>
  <c r="BN89" i="5"/>
  <c r="BV89" i="5"/>
  <c r="H90" i="5"/>
  <c r="P90" i="5"/>
  <c r="X90" i="5"/>
  <c r="AF90" i="5"/>
  <c r="AN90" i="5"/>
  <c r="AV90" i="5"/>
  <c r="BD90" i="5"/>
  <c r="BL90" i="5"/>
  <c r="BT90" i="5"/>
  <c r="F91" i="5"/>
  <c r="N91" i="5"/>
  <c r="V91" i="5"/>
  <c r="AD91" i="5"/>
  <c r="AL91" i="5"/>
  <c r="AT91" i="5"/>
  <c r="BB91" i="5"/>
  <c r="BJ91" i="5"/>
  <c r="BR91" i="5"/>
  <c r="D106" i="5"/>
  <c r="D92" i="5"/>
  <c r="L106" i="5"/>
  <c r="L92" i="5"/>
  <c r="T106" i="5"/>
  <c r="T92" i="5"/>
  <c r="AB106" i="5"/>
  <c r="AB92" i="5"/>
  <c r="AJ106" i="5"/>
  <c r="AJ92" i="5"/>
  <c r="AR106" i="5"/>
  <c r="AR92" i="5"/>
  <c r="AZ106" i="5"/>
  <c r="AZ92" i="5"/>
  <c r="BH106" i="5"/>
  <c r="BH92" i="5"/>
  <c r="BP106" i="5"/>
  <c r="BP92" i="5"/>
  <c r="BW43" i="5"/>
  <c r="AY47" i="5"/>
  <c r="AY48" i="5"/>
  <c r="AK98" i="5"/>
  <c r="AQ49" i="5"/>
  <c r="AY51" i="5"/>
  <c r="AQ52" i="5"/>
  <c r="AI53" i="5"/>
  <c r="AC98" i="5"/>
  <c r="AI49" i="5"/>
  <c r="AI97" i="5" s="1"/>
  <c r="J90" i="5"/>
  <c r="R90" i="5"/>
  <c r="Z90" i="5"/>
  <c r="AH90" i="5"/>
  <c r="AP90" i="5"/>
  <c r="AX90" i="5"/>
  <c r="BF90" i="5"/>
  <c r="BN90" i="5"/>
  <c r="BV90" i="5"/>
  <c r="H91" i="5"/>
  <c r="P91" i="5"/>
  <c r="X91" i="5"/>
  <c r="AF91" i="5"/>
  <c r="AN91" i="5"/>
  <c r="AV91" i="5"/>
  <c r="BD91" i="5"/>
  <c r="BL91" i="5"/>
  <c r="BT91" i="5"/>
  <c r="F106" i="5"/>
  <c r="F92" i="5"/>
  <c r="N106" i="5"/>
  <c r="N92" i="5"/>
  <c r="V106" i="5"/>
  <c r="V92" i="5"/>
  <c r="AD106" i="5"/>
  <c r="AD92" i="5"/>
  <c r="AL106" i="5"/>
  <c r="AL92" i="5"/>
  <c r="AT106" i="5"/>
  <c r="AT92" i="5"/>
  <c r="BB106" i="5"/>
  <c r="BB92" i="5"/>
  <c r="BJ106" i="5"/>
  <c r="BJ92" i="5"/>
  <c r="BR106" i="5"/>
  <c r="BR92" i="5"/>
  <c r="AI47" i="5"/>
  <c r="U98" i="5"/>
  <c r="AA49" i="5"/>
  <c r="AI99" i="5"/>
  <c r="AI51" i="5"/>
  <c r="BI85" i="5"/>
  <c r="BQ85" i="5"/>
  <c r="AY37" i="5"/>
  <c r="BG37" i="5"/>
  <c r="BO37" i="5"/>
  <c r="BW37" i="5"/>
  <c r="BW86" i="5" s="1"/>
  <c r="I87" i="5"/>
  <c r="Q87" i="5"/>
  <c r="Y87" i="5"/>
  <c r="AG87" i="5"/>
  <c r="AO87" i="5"/>
  <c r="AW87" i="5"/>
  <c r="BE87" i="5"/>
  <c r="BM87" i="5"/>
  <c r="BU87" i="5"/>
  <c r="G88" i="5"/>
  <c r="O88" i="5"/>
  <c r="W88" i="5"/>
  <c r="AE88" i="5"/>
  <c r="AM88" i="5"/>
  <c r="AU88" i="5"/>
  <c r="BC88" i="5"/>
  <c r="BK88" i="5"/>
  <c r="BS88" i="5"/>
  <c r="E89" i="5"/>
  <c r="M89" i="5"/>
  <c r="U89" i="5"/>
  <c r="AC89" i="5"/>
  <c r="AK89" i="5"/>
  <c r="AS89" i="5"/>
  <c r="BA89" i="5"/>
  <c r="BI89" i="5"/>
  <c r="BQ89" i="5"/>
  <c r="G106" i="5"/>
  <c r="G92" i="5"/>
  <c r="O106" i="5"/>
  <c r="O92" i="5"/>
  <c r="W106" i="5"/>
  <c r="W92" i="5"/>
  <c r="AE106" i="5"/>
  <c r="AE92" i="5"/>
  <c r="AM106" i="5"/>
  <c r="AM92" i="5"/>
  <c r="AU106" i="5"/>
  <c r="AU92" i="5"/>
  <c r="BC106" i="5"/>
  <c r="BC92" i="5"/>
  <c r="BK92" i="5"/>
  <c r="BK106" i="5"/>
  <c r="BS106" i="5"/>
  <c r="BS92" i="5"/>
  <c r="AA47" i="5"/>
  <c r="M98" i="5"/>
  <c r="S49" i="5"/>
  <c r="S51" i="5"/>
  <c r="AA51" i="5"/>
  <c r="S52" i="5"/>
  <c r="K53" i="5"/>
  <c r="BW53" i="5"/>
  <c r="D90" i="5"/>
  <c r="L90" i="5"/>
  <c r="T90" i="5"/>
  <c r="AB90" i="5"/>
  <c r="AJ90" i="5"/>
  <c r="AR90" i="5"/>
  <c r="AZ90" i="5"/>
  <c r="BH90" i="5"/>
  <c r="BP90" i="5"/>
  <c r="J91" i="5"/>
  <c r="R91" i="5"/>
  <c r="Z91" i="5"/>
  <c r="AH91" i="5"/>
  <c r="AP91" i="5"/>
  <c r="AX91" i="5"/>
  <c r="BF91" i="5"/>
  <c r="BN91" i="5"/>
  <c r="BV91" i="5"/>
  <c r="H106" i="5"/>
  <c r="H92" i="5"/>
  <c r="P106" i="5"/>
  <c r="P92" i="5"/>
  <c r="X106" i="5"/>
  <c r="X92" i="5"/>
  <c r="AF106" i="5"/>
  <c r="AF92" i="5"/>
  <c r="AN106" i="5"/>
  <c r="AN92" i="5"/>
  <c r="AV106" i="5"/>
  <c r="AV92" i="5"/>
  <c r="BD106" i="5"/>
  <c r="BD92" i="5"/>
  <c r="BL106" i="5"/>
  <c r="BL92" i="5"/>
  <c r="BT106" i="5"/>
  <c r="BT92" i="5"/>
  <c r="S47" i="5"/>
  <c r="S48" i="5"/>
  <c r="E98" i="5"/>
  <c r="K49" i="5"/>
  <c r="BQ98" i="5"/>
  <c r="BW49" i="5"/>
  <c r="K51" i="5"/>
  <c r="K52" i="5"/>
  <c r="BW52" i="5"/>
  <c r="AK78" i="5"/>
  <c r="AS78" i="5"/>
  <c r="BA78" i="5"/>
  <c r="BI78" i="5"/>
  <c r="BQ78" i="5"/>
  <c r="I80" i="5"/>
  <c r="Q80" i="5"/>
  <c r="Y80" i="5"/>
  <c r="AG80" i="5"/>
  <c r="AO80" i="5"/>
  <c r="AW80" i="5"/>
  <c r="BE80" i="5"/>
  <c r="BM80" i="5"/>
  <c r="BU80" i="5"/>
  <c r="G81" i="5"/>
  <c r="O81" i="5"/>
  <c r="W81" i="5"/>
  <c r="AE81" i="5"/>
  <c r="AM81" i="5"/>
  <c r="AU81" i="5"/>
  <c r="BC81" i="5"/>
  <c r="BK81" i="5"/>
  <c r="BS81" i="5"/>
  <c r="E82" i="5"/>
  <c r="M82" i="5"/>
  <c r="U82" i="5"/>
  <c r="AC82" i="5"/>
  <c r="AK82" i="5"/>
  <c r="AS82" i="5"/>
  <c r="BA82" i="5"/>
  <c r="BI82" i="5"/>
  <c r="BQ82" i="5"/>
  <c r="I84" i="5"/>
  <c r="Q84" i="5"/>
  <c r="Y84" i="5"/>
  <c r="AG84" i="5"/>
  <c r="AO84" i="5"/>
  <c r="AW84" i="5"/>
  <c r="BE84" i="5"/>
  <c r="BM84" i="5"/>
  <c r="BU84" i="5"/>
  <c r="G85" i="5"/>
  <c r="O85" i="5"/>
  <c r="W85" i="5"/>
  <c r="AE85" i="5"/>
  <c r="AM85" i="5"/>
  <c r="AU85" i="5"/>
  <c r="BC85" i="5"/>
  <c r="BK85" i="5"/>
  <c r="BS85" i="5"/>
  <c r="E86" i="5"/>
  <c r="M86" i="5"/>
  <c r="U86" i="5"/>
  <c r="AC86" i="5"/>
  <c r="AK86" i="5"/>
  <c r="AS86" i="5"/>
  <c r="BA86" i="5"/>
  <c r="BI86" i="5"/>
  <c r="BQ86" i="5"/>
  <c r="I88" i="5"/>
  <c r="Q88" i="5"/>
  <c r="Y88" i="5"/>
  <c r="AG88" i="5"/>
  <c r="AO88" i="5"/>
  <c r="AW88" i="5"/>
  <c r="BE88" i="5"/>
  <c r="BM88" i="5"/>
  <c r="BU88" i="5"/>
  <c r="G89" i="5"/>
  <c r="O89" i="5"/>
  <c r="W89" i="5"/>
  <c r="AE89" i="5"/>
  <c r="AM89" i="5"/>
  <c r="AU89" i="5"/>
  <c r="BC89" i="5"/>
  <c r="BK89" i="5"/>
  <c r="BS89" i="5"/>
  <c r="E90" i="5"/>
  <c r="M90" i="5"/>
  <c r="U90" i="5"/>
  <c r="AC90" i="5"/>
  <c r="AK90" i="5"/>
  <c r="AS90" i="5"/>
  <c r="BA90" i="5"/>
  <c r="BI90" i="5"/>
  <c r="BQ90" i="5"/>
  <c r="I106" i="5"/>
  <c r="I92" i="5"/>
  <c r="Q106" i="5"/>
  <c r="Q92" i="5"/>
  <c r="Y106" i="5"/>
  <c r="Y92" i="5"/>
  <c r="AG106" i="5"/>
  <c r="AG92" i="5"/>
  <c r="AO106" i="5"/>
  <c r="AO92" i="5"/>
  <c r="AW106" i="5"/>
  <c r="AW92" i="5"/>
  <c r="BE106" i="5"/>
  <c r="BE92" i="5"/>
  <c r="BM106" i="5"/>
  <c r="BM92" i="5"/>
  <c r="BU106" i="5"/>
  <c r="BU92" i="5"/>
  <c r="H93" i="5"/>
  <c r="P93" i="5"/>
  <c r="X93" i="5"/>
  <c r="AF93" i="5"/>
  <c r="AN93" i="5"/>
  <c r="AV93" i="5"/>
  <c r="BD93" i="5"/>
  <c r="BL93" i="5"/>
  <c r="BT93" i="5"/>
  <c r="F94" i="5"/>
  <c r="K47" i="5"/>
  <c r="BW47" i="5"/>
  <c r="K48" i="5"/>
  <c r="BW48" i="5"/>
  <c r="BI98" i="5"/>
  <c r="BO49" i="5"/>
  <c r="BW51" i="5"/>
  <c r="BO52" i="5"/>
  <c r="BG53" i="5"/>
  <c r="AJ83" i="5"/>
  <c r="AR83" i="5"/>
  <c r="AZ83" i="5"/>
  <c r="BH83" i="5"/>
  <c r="BP83" i="5"/>
  <c r="J84" i="5"/>
  <c r="R84" i="5"/>
  <c r="Z84" i="5"/>
  <c r="AH84" i="5"/>
  <c r="AP84" i="5"/>
  <c r="AX84" i="5"/>
  <c r="BF84" i="5"/>
  <c r="BN84" i="5"/>
  <c r="BV84" i="5"/>
  <c r="H85" i="5"/>
  <c r="P85" i="5"/>
  <c r="X85" i="5"/>
  <c r="AF85" i="5"/>
  <c r="AN85" i="5"/>
  <c r="AV85" i="5"/>
  <c r="BD85" i="5"/>
  <c r="BL85" i="5"/>
  <c r="BT85" i="5"/>
  <c r="F86" i="5"/>
  <c r="N86" i="5"/>
  <c r="V86" i="5"/>
  <c r="AD86" i="5"/>
  <c r="AL86" i="5"/>
  <c r="AT86" i="5"/>
  <c r="BB86" i="5"/>
  <c r="BJ86" i="5"/>
  <c r="BR86" i="5"/>
  <c r="D87" i="5"/>
  <c r="L87" i="5"/>
  <c r="T87" i="5"/>
  <c r="AB87" i="5"/>
  <c r="AJ87" i="5"/>
  <c r="AR87" i="5"/>
  <c r="AZ87" i="5"/>
  <c r="BH87" i="5"/>
  <c r="BP87" i="5"/>
  <c r="J88" i="5"/>
  <c r="R88" i="5"/>
  <c r="Z88" i="5"/>
  <c r="AH88" i="5"/>
  <c r="AP88" i="5"/>
  <c r="AX88" i="5"/>
  <c r="BF88" i="5"/>
  <c r="BN88" i="5"/>
  <c r="BV88" i="5"/>
  <c r="H89" i="5"/>
  <c r="P89" i="5"/>
  <c r="X89" i="5"/>
  <c r="AF89" i="5"/>
  <c r="AN89" i="5"/>
  <c r="AV89" i="5"/>
  <c r="BD89" i="5"/>
  <c r="BL89" i="5"/>
  <c r="BT89" i="5"/>
  <c r="F90" i="5"/>
  <c r="N90" i="5"/>
  <c r="V90" i="5"/>
  <c r="AD90" i="5"/>
  <c r="AL90" i="5"/>
  <c r="AT90" i="5"/>
  <c r="BB90" i="5"/>
  <c r="BJ90" i="5"/>
  <c r="BR90" i="5"/>
  <c r="D91" i="5"/>
  <c r="L91" i="5"/>
  <c r="T91" i="5"/>
  <c r="AB91" i="5"/>
  <c r="AJ91" i="5"/>
  <c r="AR91" i="5"/>
  <c r="AZ91" i="5"/>
  <c r="BH91" i="5"/>
  <c r="BP91" i="5"/>
  <c r="J106" i="5"/>
  <c r="J92" i="5"/>
  <c r="R106" i="5"/>
  <c r="R92" i="5"/>
  <c r="Z106" i="5"/>
  <c r="Z92" i="5"/>
  <c r="AH106" i="5"/>
  <c r="AH92" i="5"/>
  <c r="AP106" i="5"/>
  <c r="AP92" i="5"/>
  <c r="AX106" i="5"/>
  <c r="AX92" i="5"/>
  <c r="BF106" i="5"/>
  <c r="BF92" i="5"/>
  <c r="BN106" i="5"/>
  <c r="BN92" i="5"/>
  <c r="BV106" i="5"/>
  <c r="BV92" i="5"/>
  <c r="BO47" i="5"/>
  <c r="BO48" i="5"/>
  <c r="BA98" i="5"/>
  <c r="BG49" i="5"/>
  <c r="BO51" i="5"/>
  <c r="BG52" i="5"/>
  <c r="BG99" i="5" s="1"/>
  <c r="AY53" i="5"/>
  <c r="AY99" i="5" s="1"/>
  <c r="I93" i="5"/>
  <c r="Q93" i="5"/>
  <c r="Y93" i="5"/>
  <c r="AG93" i="5"/>
  <c r="AO93" i="5"/>
  <c r="AW93" i="5"/>
  <c r="BE93" i="5"/>
  <c r="BM93" i="5"/>
  <c r="BU93" i="5"/>
  <c r="G94" i="5"/>
  <c r="O94" i="5"/>
  <c r="W94" i="5"/>
  <c r="AE94" i="5"/>
  <c r="AM94" i="5"/>
  <c r="AU94" i="5"/>
  <c r="BC94" i="5"/>
  <c r="BK94" i="5"/>
  <c r="BS94" i="5"/>
  <c r="E95" i="5"/>
  <c r="M95" i="5"/>
  <c r="U95" i="5"/>
  <c r="AC95" i="5"/>
  <c r="AK95" i="5"/>
  <c r="AS95" i="5"/>
  <c r="BA95" i="5"/>
  <c r="BI95" i="5"/>
  <c r="BQ95" i="5"/>
  <c r="I97" i="5"/>
  <c r="Q97" i="5"/>
  <c r="Y97" i="5"/>
  <c r="AG97" i="5"/>
  <c r="AO97" i="5"/>
  <c r="AW97" i="5"/>
  <c r="BE97" i="5"/>
  <c r="BM97" i="5"/>
  <c r="BU97" i="5"/>
  <c r="G98" i="5"/>
  <c r="O98" i="5"/>
  <c r="W98" i="5"/>
  <c r="AE98" i="5"/>
  <c r="AM98" i="5"/>
  <c r="AU98" i="5"/>
  <c r="BC98" i="5"/>
  <c r="BK98" i="5"/>
  <c r="BS98" i="5"/>
  <c r="E99" i="5"/>
  <c r="M99" i="5"/>
  <c r="U99" i="5"/>
  <c r="AC99" i="5"/>
  <c r="AK99" i="5"/>
  <c r="AS99" i="5"/>
  <c r="BA99" i="5"/>
  <c r="BI99" i="5"/>
  <c r="BQ99" i="5"/>
  <c r="V95" i="5"/>
  <c r="AD95" i="5"/>
  <c r="AL95" i="5"/>
  <c r="AT95" i="5"/>
  <c r="BB95" i="5"/>
  <c r="BJ95" i="5"/>
  <c r="BR95" i="5"/>
  <c r="D96" i="5"/>
  <c r="L96" i="5"/>
  <c r="T96" i="5"/>
  <c r="AB96" i="5"/>
  <c r="AJ96" i="5"/>
  <c r="AR96" i="5"/>
  <c r="AZ96" i="5"/>
  <c r="BH96" i="5"/>
  <c r="BP96" i="5"/>
  <c r="J97" i="5"/>
  <c r="R97" i="5"/>
  <c r="Z97" i="5"/>
  <c r="AH97" i="5"/>
  <c r="AP97" i="5"/>
  <c r="AX97" i="5"/>
  <c r="BF97" i="5"/>
  <c r="BN97" i="5"/>
  <c r="BV97" i="5"/>
  <c r="H98" i="5"/>
  <c r="P98" i="5"/>
  <c r="X98" i="5"/>
  <c r="AF98" i="5"/>
  <c r="AN98" i="5"/>
  <c r="AV98" i="5"/>
  <c r="BD98" i="5"/>
  <c r="BL98" i="5"/>
  <c r="BT98" i="5"/>
  <c r="F99" i="5"/>
  <c r="N99" i="5"/>
  <c r="V99" i="5"/>
  <c r="AD99" i="5"/>
  <c r="AL99" i="5"/>
  <c r="AT99" i="5"/>
  <c r="BB99" i="5"/>
  <c r="BJ99" i="5"/>
  <c r="BR99" i="5"/>
  <c r="D100" i="5"/>
  <c r="L100" i="5"/>
  <c r="T100" i="5"/>
  <c r="AB100" i="5"/>
  <c r="AJ100" i="5"/>
  <c r="AR100" i="5"/>
  <c r="AZ100" i="5"/>
  <c r="BH100" i="5"/>
  <c r="BP100" i="5"/>
  <c r="I94" i="5"/>
  <c r="Q94" i="5"/>
  <c r="Y94" i="5"/>
  <c r="AG94" i="5"/>
  <c r="AO94" i="5"/>
  <c r="AW94" i="5"/>
  <c r="BE94" i="5"/>
  <c r="BM94" i="5"/>
  <c r="BU94" i="5"/>
  <c r="G95" i="5"/>
  <c r="O95" i="5"/>
  <c r="W95" i="5"/>
  <c r="AE95" i="5"/>
  <c r="AM95" i="5"/>
  <c r="AU95" i="5"/>
  <c r="BC95" i="5"/>
  <c r="BK95" i="5"/>
  <c r="BS95" i="5"/>
  <c r="E96" i="5"/>
  <c r="M96" i="5"/>
  <c r="U96" i="5"/>
  <c r="AC96" i="5"/>
  <c r="AK96" i="5"/>
  <c r="AS96" i="5"/>
  <c r="BA96" i="5"/>
  <c r="BI96" i="5"/>
  <c r="BQ96" i="5"/>
  <c r="I98" i="5"/>
  <c r="Q98" i="5"/>
  <c r="Y98" i="5"/>
  <c r="AG98" i="5"/>
  <c r="AO98" i="5"/>
  <c r="AW98" i="5"/>
  <c r="BE98" i="5"/>
  <c r="BM98" i="5"/>
  <c r="BU98" i="5"/>
  <c r="G99" i="5"/>
  <c r="O99" i="5"/>
  <c r="W99" i="5"/>
  <c r="AE99" i="5"/>
  <c r="AM99" i="5"/>
  <c r="AU99" i="5"/>
  <c r="BC99" i="5"/>
  <c r="BK99" i="5"/>
  <c r="BS99" i="5"/>
  <c r="E100" i="5"/>
  <c r="M100" i="5"/>
  <c r="U100" i="5"/>
  <c r="AC100" i="5"/>
  <c r="AK100" i="5"/>
  <c r="AS100" i="5"/>
  <c r="BA100" i="5"/>
  <c r="BI100" i="5"/>
  <c r="BQ100" i="5"/>
  <c r="Z94" i="5"/>
  <c r="AH94" i="5"/>
  <c r="AP94" i="5"/>
  <c r="AX94" i="5"/>
  <c r="BF94" i="5"/>
  <c r="BN94" i="5"/>
  <c r="BV94" i="5"/>
  <c r="H95" i="5"/>
  <c r="P95" i="5"/>
  <c r="X95" i="5"/>
  <c r="AF95" i="5"/>
  <c r="AN95" i="5"/>
  <c r="AV95" i="5"/>
  <c r="BD95" i="5"/>
  <c r="BL95" i="5"/>
  <c r="BT95" i="5"/>
  <c r="F96" i="5"/>
  <c r="N96" i="5"/>
  <c r="V96" i="5"/>
  <c r="AD96" i="5"/>
  <c r="AL96" i="5"/>
  <c r="AT96" i="5"/>
  <c r="BB96" i="5"/>
  <c r="BJ96" i="5"/>
  <c r="BR96" i="5"/>
  <c r="D97" i="5"/>
  <c r="L97" i="5"/>
  <c r="T97" i="5"/>
  <c r="AB97" i="5"/>
  <c r="AJ97" i="5"/>
  <c r="AR97" i="5"/>
  <c r="AZ97" i="5"/>
  <c r="BH97" i="5"/>
  <c r="BP97" i="5"/>
  <c r="J98" i="5"/>
  <c r="R98" i="5"/>
  <c r="Z98" i="5"/>
  <c r="AH98" i="5"/>
  <c r="AP98" i="5"/>
  <c r="AX98" i="5"/>
  <c r="BF98" i="5"/>
  <c r="BN98" i="5"/>
  <c r="BV98" i="5"/>
  <c r="H99" i="5"/>
  <c r="P99" i="5"/>
  <c r="X99" i="5"/>
  <c r="AF99" i="5"/>
  <c r="AN99" i="5"/>
  <c r="AV99" i="5"/>
  <c r="BD99" i="5"/>
  <c r="BL99" i="5"/>
  <c r="BT99" i="5"/>
  <c r="F100" i="5"/>
  <c r="N100" i="5"/>
  <c r="V100" i="5"/>
  <c r="AD100" i="5"/>
  <c r="AL100" i="5"/>
  <c r="AT100" i="5"/>
  <c r="BB100" i="5"/>
  <c r="BJ100" i="5"/>
  <c r="BR100" i="5"/>
  <c r="G96" i="5"/>
  <c r="O96" i="5"/>
  <c r="W96" i="5"/>
  <c r="AE96" i="5"/>
  <c r="AM96" i="5"/>
  <c r="AU96" i="5"/>
  <c r="BC96" i="5"/>
  <c r="BK96" i="5"/>
  <c r="BS96" i="5"/>
  <c r="E97" i="5"/>
  <c r="M97" i="5"/>
  <c r="U97" i="5"/>
  <c r="AC97" i="5"/>
  <c r="AK97" i="5"/>
  <c r="AS97" i="5"/>
  <c r="BA97" i="5"/>
  <c r="BI97" i="5"/>
  <c r="BQ97" i="5"/>
  <c r="I99" i="5"/>
  <c r="Q99" i="5"/>
  <c r="Y99" i="5"/>
  <c r="AG99" i="5"/>
  <c r="AO99" i="5"/>
  <c r="AW99" i="5"/>
  <c r="BE99" i="5"/>
  <c r="BM99" i="5"/>
  <c r="BU99" i="5"/>
  <c r="G100" i="5"/>
  <c r="O100" i="5"/>
  <c r="W100" i="5"/>
  <c r="AE100" i="5"/>
  <c r="AM100" i="5"/>
  <c r="AU100" i="5"/>
  <c r="BC100" i="5"/>
  <c r="BK100" i="5"/>
  <c r="BS100" i="5"/>
  <c r="BB93" i="5"/>
  <c r="BJ93" i="5"/>
  <c r="BR93" i="5"/>
  <c r="D94" i="5"/>
  <c r="L94" i="5"/>
  <c r="T94" i="5"/>
  <c r="AB94" i="5"/>
  <c r="AJ94" i="5"/>
  <c r="AR94" i="5"/>
  <c r="AZ94" i="5"/>
  <c r="BH94" i="5"/>
  <c r="BP94" i="5"/>
  <c r="J95" i="5"/>
  <c r="R95" i="5"/>
  <c r="Z95" i="5"/>
  <c r="AH95" i="5"/>
  <c r="AP95" i="5"/>
  <c r="AX95" i="5"/>
  <c r="BF95" i="5"/>
  <c r="BN95" i="5"/>
  <c r="BV95" i="5"/>
  <c r="H96" i="5"/>
  <c r="P96" i="5"/>
  <c r="X96" i="5"/>
  <c r="AF96" i="5"/>
  <c r="AN96" i="5"/>
  <c r="AV96" i="5"/>
  <c r="BD96" i="5"/>
  <c r="BL96" i="5"/>
  <c r="BT96" i="5"/>
  <c r="F97" i="5"/>
  <c r="N97" i="5"/>
  <c r="V97" i="5"/>
  <c r="AD97" i="5"/>
  <c r="AL97" i="5"/>
  <c r="AT97" i="5"/>
  <c r="BB97" i="5"/>
  <c r="BJ97" i="5"/>
  <c r="BR97" i="5"/>
  <c r="D98" i="5"/>
  <c r="L98" i="5"/>
  <c r="T98" i="5"/>
  <c r="AB98" i="5"/>
  <c r="AJ98" i="5"/>
  <c r="AR98" i="5"/>
  <c r="AZ98" i="5"/>
  <c r="BH98" i="5"/>
  <c r="BP98" i="5"/>
  <c r="J99" i="5"/>
  <c r="R99" i="5"/>
  <c r="Z99" i="5"/>
  <c r="AH99" i="5"/>
  <c r="AP99" i="5"/>
  <c r="AX99" i="5"/>
  <c r="BF99" i="5"/>
  <c r="BN99" i="5"/>
  <c r="BV99" i="5"/>
  <c r="H100" i="5"/>
  <c r="P100" i="5"/>
  <c r="X100" i="5"/>
  <c r="AF100" i="5"/>
  <c r="AN100" i="5"/>
  <c r="AV100" i="5"/>
  <c r="BD100" i="5"/>
  <c r="BL100" i="5"/>
  <c r="BT100" i="5"/>
  <c r="I6" i="3" l="1"/>
  <c r="AQ82" i="5"/>
  <c r="S87" i="5"/>
  <c r="K74" i="5"/>
  <c r="BW76" i="5"/>
  <c r="A112" i="4"/>
  <c r="W112" i="4" s="1"/>
  <c r="K96" i="5"/>
  <c r="BG86" i="5"/>
  <c r="AI83" i="5"/>
  <c r="BG79" i="5"/>
  <c r="BW80" i="5"/>
  <c r="K80" i="5"/>
  <c r="BG97" i="5"/>
  <c r="AI59" i="5"/>
  <c r="O13" i="3"/>
  <c r="BO58" i="5"/>
  <c r="K82" i="5"/>
  <c r="K67" i="5"/>
  <c r="AA82" i="5"/>
  <c r="S58" i="5"/>
  <c r="AQ100" i="5"/>
  <c r="S89" i="5"/>
  <c r="AA88" i="5"/>
  <c r="BW83" i="5"/>
  <c r="K95" i="5"/>
  <c r="BG89" i="5"/>
  <c r="AI84" i="5"/>
  <c r="BO77" i="5"/>
  <c r="K89" i="5"/>
  <c r="S74" i="5"/>
  <c r="BW75" i="5"/>
  <c r="S73" i="5"/>
  <c r="AQ95" i="5"/>
  <c r="A110" i="4"/>
  <c r="AA87" i="5"/>
  <c r="BO98" i="5"/>
  <c r="S96" i="5"/>
  <c r="AA100" i="5"/>
  <c r="AY100" i="5"/>
  <c r="AA90" i="5"/>
  <c r="AQ90" i="5"/>
  <c r="BO73" i="5"/>
  <c r="AI69" i="5"/>
  <c r="AY80" i="5"/>
  <c r="AQ59" i="5"/>
  <c r="AA76" i="5"/>
  <c r="BO99" i="5"/>
  <c r="S100" i="5"/>
  <c r="AI100" i="5"/>
  <c r="BW88" i="5"/>
  <c r="K88" i="5"/>
  <c r="AQ80" i="5"/>
  <c r="BG75" i="5"/>
  <c r="AQ94" i="5"/>
  <c r="K85" i="5"/>
  <c r="AY75" i="5"/>
  <c r="BW69" i="5"/>
  <c r="AI66" i="5"/>
  <c r="AI71" i="5"/>
  <c r="AQ86" i="5"/>
  <c r="AI90" i="5"/>
  <c r="K73" i="5"/>
  <c r="BO84" i="5"/>
  <c r="BG87" i="5"/>
  <c r="BG61" i="5"/>
  <c r="BW97" i="5"/>
  <c r="BO88" i="5"/>
  <c r="BW70" i="5"/>
  <c r="AA78" i="5"/>
  <c r="BO61" i="5"/>
  <c r="AQ72" i="5"/>
  <c r="A110" i="5"/>
  <c r="BU110" i="4"/>
  <c r="BM110" i="4"/>
  <c r="BE110" i="4"/>
  <c r="AW110" i="4"/>
  <c r="AO110" i="4"/>
  <c r="AG110" i="4"/>
  <c r="BT110" i="4"/>
  <c r="BL110" i="4"/>
  <c r="BD110" i="4"/>
  <c r="AV110" i="4"/>
  <c r="AN110" i="4"/>
  <c r="AF110" i="4"/>
  <c r="X110" i="4"/>
  <c r="P110" i="4"/>
  <c r="H110" i="4"/>
  <c r="BR110" i="4"/>
  <c r="BJ110" i="4"/>
  <c r="BB110" i="4"/>
  <c r="AT110" i="4"/>
  <c r="AL110" i="4"/>
  <c r="AD110" i="4"/>
  <c r="V110" i="4"/>
  <c r="N110" i="4"/>
  <c r="F110" i="4"/>
  <c r="BQ110" i="4"/>
  <c r="BI110" i="4"/>
  <c r="BA110" i="4"/>
  <c r="AS110" i="4"/>
  <c r="AK110" i="4"/>
  <c r="BN110" i="4"/>
  <c r="AX110" i="4"/>
  <c r="AH110" i="4"/>
  <c r="U110" i="4"/>
  <c r="K110" i="4"/>
  <c r="BK110" i="4"/>
  <c r="AU110" i="4"/>
  <c r="AE110" i="4"/>
  <c r="T110" i="4"/>
  <c r="J110" i="4"/>
  <c r="BH110" i="4"/>
  <c r="AR110" i="4"/>
  <c r="AC110" i="4"/>
  <c r="S110" i="4"/>
  <c r="I110" i="4"/>
  <c r="BW110" i="4"/>
  <c r="BG110" i="4"/>
  <c r="AQ110" i="4"/>
  <c r="AB110" i="4"/>
  <c r="R110" i="4"/>
  <c r="G110" i="4"/>
  <c r="BP110" i="4"/>
  <c r="AZ110" i="4"/>
  <c r="AJ110" i="4"/>
  <c r="Y110" i="4"/>
  <c r="M110" i="4"/>
  <c r="C110" i="4"/>
  <c r="BO110" i="4"/>
  <c r="AY110" i="4"/>
  <c r="AI110" i="4"/>
  <c r="W110" i="4"/>
  <c r="L110" i="4"/>
  <c r="AA110" i="4"/>
  <c r="Z110" i="4"/>
  <c r="BV110" i="4"/>
  <c r="Q110" i="4"/>
  <c r="BS110" i="4"/>
  <c r="O110" i="4"/>
  <c r="BF110" i="4"/>
  <c r="E110" i="4"/>
  <c r="BC110" i="4"/>
  <c r="D110" i="4"/>
  <c r="AP110" i="4"/>
  <c r="AM110" i="4"/>
  <c r="AI104" i="3"/>
  <c r="BC112" i="4"/>
  <c r="AM112" i="4"/>
  <c r="AE112" i="4"/>
  <c r="BJ112" i="4"/>
  <c r="AT112" i="4"/>
  <c r="AL112" i="4"/>
  <c r="BP112" i="4"/>
  <c r="AZ112" i="4"/>
  <c r="AR112" i="4"/>
  <c r="D112" i="4"/>
  <c r="BO112" i="4"/>
  <c r="BG112" i="4"/>
  <c r="S112" i="4"/>
  <c r="C112" i="4"/>
  <c r="BT112" i="4"/>
  <c r="BQ112" i="4"/>
  <c r="AK112" i="4"/>
  <c r="U112" i="4"/>
  <c r="R112" i="4"/>
  <c r="AW112" i="4"/>
  <c r="AG112" i="4"/>
  <c r="Z112" i="4"/>
  <c r="BU112" i="4"/>
  <c r="BE112" i="4"/>
  <c r="M112" i="4"/>
  <c r="BI112" i="4"/>
  <c r="AV112" i="4"/>
  <c r="BW106" i="5"/>
  <c r="BW92" i="5"/>
  <c r="S93" i="5"/>
  <c r="S106" i="5"/>
  <c r="S92" i="5"/>
  <c r="AQ79" i="5"/>
  <c r="AY87" i="5"/>
  <c r="AI81" i="5"/>
  <c r="S85" i="5"/>
  <c r="BO82" i="5"/>
  <c r="BW82" i="5"/>
  <c r="AA67" i="5"/>
  <c r="AY85" i="5"/>
  <c r="BG78" i="5"/>
  <c r="K108" i="5"/>
  <c r="K102" i="5"/>
  <c r="K56" i="5"/>
  <c r="BO69" i="5"/>
  <c r="S63" i="5"/>
  <c r="BW57" i="5"/>
  <c r="K57" i="5"/>
  <c r="A57" i="5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C56" i="5"/>
  <c r="C57" i="5" s="1"/>
  <c r="C58" i="5" s="1"/>
  <c r="C59" i="5" s="1"/>
  <c r="C60" i="5" s="1"/>
  <c r="C61" i="5" s="1"/>
  <c r="C62" i="5" s="1"/>
  <c r="C63" i="5" s="1"/>
  <c r="C64" i="5" s="1"/>
  <c r="C65" i="5" s="1"/>
  <c r="C66" i="5" s="1"/>
  <c r="C67" i="5" s="1"/>
  <c r="C68" i="5" s="1"/>
  <c r="C69" i="5" s="1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83" i="5" s="1"/>
  <c r="C84" i="5" s="1"/>
  <c r="C85" i="5" s="1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100" i="5" s="1"/>
  <c r="S65" i="5"/>
  <c r="S76" i="5"/>
  <c r="S62" i="5"/>
  <c r="BO60" i="5"/>
  <c r="S84" i="5"/>
  <c r="BW104" i="5"/>
  <c r="BW68" i="5"/>
  <c r="AY56" i="5"/>
  <c r="S71" i="5"/>
  <c r="A93" i="4"/>
  <c r="A94" i="4" s="1"/>
  <c r="A95" i="4" s="1"/>
  <c r="A96" i="4" s="1"/>
  <c r="A97" i="4" s="1"/>
  <c r="A98" i="4" s="1"/>
  <c r="A99" i="4" s="1"/>
  <c r="A100" i="4" s="1"/>
  <c r="BY92" i="4"/>
  <c r="BY93" i="4" s="1"/>
  <c r="BY94" i="4" s="1"/>
  <c r="BY95" i="4" s="1"/>
  <c r="BY96" i="4" s="1"/>
  <c r="BY97" i="4" s="1"/>
  <c r="BY98" i="4" s="1"/>
  <c r="BY99" i="4" s="1"/>
  <c r="BY100" i="4" s="1"/>
  <c r="BW100" i="5"/>
  <c r="S97" i="5"/>
  <c r="AY86" i="5"/>
  <c r="AQ99" i="5"/>
  <c r="AI96" i="5"/>
  <c r="K106" i="5"/>
  <c r="K92" i="5"/>
  <c r="AQ88" i="5"/>
  <c r="AA86" i="5"/>
  <c r="AA91" i="5"/>
  <c r="S83" i="5"/>
  <c r="AQ93" i="5"/>
  <c r="AY93" i="5"/>
  <c r="AA81" i="5"/>
  <c r="AY98" i="5"/>
  <c r="BO93" i="5"/>
  <c r="S90" i="5"/>
  <c r="AQ85" i="5"/>
  <c r="K79" i="5"/>
  <c r="S67" i="5"/>
  <c r="AY78" i="5"/>
  <c r="BO75" i="5"/>
  <c r="K84" i="5"/>
  <c r="BW74" i="5"/>
  <c r="BW85" i="5"/>
  <c r="BG76" i="5"/>
  <c r="AY66" i="5"/>
  <c r="S60" i="5"/>
  <c r="BO62" i="5"/>
  <c r="BO57" i="5"/>
  <c r="AY77" i="5"/>
  <c r="BW65" i="5"/>
  <c r="K65" i="5"/>
  <c r="K66" i="5"/>
  <c r="AQ76" i="5"/>
  <c r="K62" i="5"/>
  <c r="BW59" i="5"/>
  <c r="BG64" i="5"/>
  <c r="AY63" i="5"/>
  <c r="A114" i="4"/>
  <c r="AI72" i="5"/>
  <c r="AY102" i="5"/>
  <c r="BW71" i="5"/>
  <c r="K71" i="5"/>
  <c r="BG108" i="5"/>
  <c r="BG102" i="5"/>
  <c r="BG56" i="5"/>
  <c r="U18" i="3"/>
  <c r="BG104" i="5"/>
  <c r="BG68" i="5"/>
  <c r="K100" i="5"/>
  <c r="S98" i="5"/>
  <c r="S99" i="5"/>
  <c r="AQ98" i="5"/>
  <c r="AY95" i="5"/>
  <c r="AY106" i="5"/>
  <c r="AY92" i="5"/>
  <c r="S88" i="5"/>
  <c r="BG94" i="5"/>
  <c r="BO95" i="5"/>
  <c r="AQ96" i="5"/>
  <c r="AY91" i="5"/>
  <c r="BO81" i="5"/>
  <c r="BG96" i="5"/>
  <c r="BW87" i="5"/>
  <c r="BG82" i="5"/>
  <c r="AA85" i="5"/>
  <c r="BG67" i="5"/>
  <c r="BW93" i="5"/>
  <c r="S80" i="5"/>
  <c r="S78" i="5"/>
  <c r="S75" i="5"/>
  <c r="BG85" i="5"/>
  <c r="AY74" i="5"/>
  <c r="AA73" i="5"/>
  <c r="BW63" i="5"/>
  <c r="AQ57" i="5"/>
  <c r="AI104" i="5"/>
  <c r="AI68" i="5"/>
  <c r="AY65" i="5"/>
  <c r="BW62" i="5"/>
  <c r="AA108" i="5"/>
  <c r="AA102" i="5"/>
  <c r="AA56" i="5"/>
  <c r="AA7" i="3"/>
  <c r="AI63" i="5"/>
  <c r="AY62" i="5"/>
  <c r="AY76" i="5"/>
  <c r="AY60" i="5"/>
  <c r="AQ108" i="5"/>
  <c r="BW72" i="5"/>
  <c r="K72" i="5"/>
  <c r="I19" i="3"/>
  <c r="AY71" i="5"/>
  <c r="BW58" i="5"/>
  <c r="AI80" i="5"/>
  <c r="AA99" i="5"/>
  <c r="S91" i="5"/>
  <c r="AI86" i="5"/>
  <c r="BG83" i="5"/>
  <c r="BG84" i="5"/>
  <c r="BO67" i="5"/>
  <c r="AA75" i="5"/>
  <c r="BW108" i="5"/>
  <c r="BW102" i="5"/>
  <c r="BW56" i="5"/>
  <c r="W18" i="3"/>
  <c r="S66" i="5"/>
  <c r="BG98" i="5"/>
  <c r="K97" i="5"/>
  <c r="BW98" i="5"/>
  <c r="BW99" i="5"/>
  <c r="K99" i="5"/>
  <c r="AQ106" i="5"/>
  <c r="AQ92" i="5"/>
  <c r="BW94" i="5"/>
  <c r="AY90" i="5"/>
  <c r="S95" i="5"/>
  <c r="BG90" i="5"/>
  <c r="BG81" i="5"/>
  <c r="BO79" i="5"/>
  <c r="AI95" i="5"/>
  <c r="BO91" i="5"/>
  <c r="K87" i="5"/>
  <c r="BG93" i="5"/>
  <c r="AY89" i="5"/>
  <c r="AY84" i="5"/>
  <c r="BW77" i="5"/>
  <c r="AA95" i="5"/>
  <c r="S82" i="5"/>
  <c r="AY67" i="5"/>
  <c r="K78" i="5"/>
  <c r="K75" i="5"/>
  <c r="AA79" i="5"/>
  <c r="AA84" i="5"/>
  <c r="S104" i="5"/>
  <c r="S68" i="5"/>
  <c r="K63" i="5"/>
  <c r="BO76" i="5"/>
  <c r="BG66" i="5"/>
  <c r="AI57" i="5"/>
  <c r="S108" i="5"/>
  <c r="S102" i="5"/>
  <c r="S56" i="5"/>
  <c r="K76" i="5"/>
  <c r="AQ65" i="5"/>
  <c r="AI108" i="5"/>
  <c r="AI102" i="5"/>
  <c r="AI56" i="5"/>
  <c r="AQ62" i="5"/>
  <c r="K60" i="5"/>
  <c r="AD15" i="3"/>
  <c r="AE13" i="3" s="1"/>
  <c r="Z7" i="3"/>
  <c r="BO72" i="5"/>
  <c r="AY58" i="5"/>
  <c r="AI76" i="5"/>
  <c r="O12" i="3"/>
  <c r="BO106" i="5"/>
  <c r="BO92" i="5"/>
  <c r="AA104" i="5"/>
  <c r="AA68" i="5"/>
  <c r="BW81" i="5"/>
  <c r="BO89" i="5"/>
  <c r="BO64" i="5"/>
  <c r="AA64" i="5"/>
  <c r="BO104" i="5"/>
  <c r="BO68" i="5"/>
  <c r="AA58" i="5"/>
  <c r="S72" i="5"/>
  <c r="BO97" i="5"/>
  <c r="BW96" i="5"/>
  <c r="AA97" i="5"/>
  <c r="AA98" i="5"/>
  <c r="AY97" i="5"/>
  <c r="AY94" i="5"/>
  <c r="AI106" i="5"/>
  <c r="AI92" i="5"/>
  <c r="AA93" i="5"/>
  <c r="BO94" i="5"/>
  <c r="AI87" i="5"/>
  <c r="BW90" i="5"/>
  <c r="K86" i="5"/>
  <c r="S86" i="5"/>
  <c r="AQ84" i="5"/>
  <c r="BG73" i="5"/>
  <c r="K64" i="5"/>
  <c r="AQ89" i="5"/>
  <c r="BW73" i="5"/>
  <c r="AQ67" i="5"/>
  <c r="K93" i="5"/>
  <c r="BO83" i="5"/>
  <c r="BO80" i="5"/>
  <c r="AA77" i="5"/>
  <c r="BW84" i="5"/>
  <c r="AI74" i="5"/>
  <c r="BG62" i="5"/>
  <c r="AA61" i="5"/>
  <c r="AA57" i="5"/>
  <c r="AI65" i="5"/>
  <c r="AQ60" i="5"/>
  <c r="AQ73" i="5"/>
  <c r="AI62" i="5"/>
  <c r="BO85" i="5"/>
  <c r="AQ75" i="5"/>
  <c r="BO108" i="5"/>
  <c r="BO102" i="5"/>
  <c r="BO56" i="5"/>
  <c r="BG59" i="5"/>
  <c r="AB7" i="3"/>
  <c r="AE12" i="3" s="1"/>
  <c r="H6" i="3"/>
  <c r="BG72" i="5"/>
  <c r="K70" i="5"/>
  <c r="AA66" i="5"/>
  <c r="K58" i="5"/>
  <c r="BO74" i="5"/>
  <c r="BO63" i="5"/>
  <c r="AY108" i="5"/>
  <c r="A13" i="4"/>
  <c r="AI6" i="3"/>
  <c r="AI55" i="3" s="1"/>
  <c r="BO100" i="5"/>
  <c r="BG100" i="5"/>
  <c r="BG106" i="5"/>
  <c r="BG92" i="5"/>
  <c r="AI91" i="5"/>
  <c r="K81" i="5"/>
  <c r="S79" i="5"/>
  <c r="BO90" i="5"/>
  <c r="AI85" i="5"/>
  <c r="S77" i="5"/>
  <c r="AA80" i="5"/>
  <c r="AI82" i="5"/>
  <c r="BG74" i="5"/>
  <c r="AY61" i="5"/>
  <c r="AQ77" i="5"/>
  <c r="AQ104" i="5"/>
  <c r="AQ68" i="5"/>
  <c r="BG63" i="5"/>
  <c r="K104" i="5"/>
  <c r="K68" i="5"/>
  <c r="BO96" i="5"/>
  <c r="K98" i="5"/>
  <c r="AA96" i="5"/>
  <c r="BO86" i="5"/>
  <c r="AI98" i="5"/>
  <c r="AY96" i="5"/>
  <c r="AA106" i="5"/>
  <c r="AA92" i="5"/>
  <c r="AI79" i="5"/>
  <c r="K94" i="5"/>
  <c r="AQ87" i="5"/>
  <c r="S94" i="5"/>
  <c r="AQ83" i="5"/>
  <c r="AQ81" i="5"/>
  <c r="AI94" i="5"/>
  <c r="BG77" i="5"/>
  <c r="AA69" i="5"/>
  <c r="BW91" i="5"/>
  <c r="AI89" i="5"/>
  <c r="AY83" i="5"/>
  <c r="AA94" i="5"/>
  <c r="BW79" i="5"/>
  <c r="AI67" i="5"/>
  <c r="S59" i="5"/>
  <c r="BG80" i="5"/>
  <c r="BO78" i="5"/>
  <c r="AI77" i="5"/>
  <c r="AA74" i="5"/>
  <c r="AY82" i="5"/>
  <c r="S61" i="5"/>
  <c r="AY70" i="5"/>
  <c r="S57" i="5"/>
  <c r="BG70" i="5"/>
  <c r="BO66" i="5"/>
  <c r="AA65" i="5"/>
  <c r="BW66" i="5"/>
  <c r="AA62" i="5"/>
  <c r="AQ66" i="5"/>
  <c r="AI64" i="5"/>
  <c r="AQ58" i="5"/>
  <c r="AY72" i="5"/>
  <c r="AY104" i="5"/>
  <c r="AY68" i="5"/>
  <c r="AI73" i="5"/>
  <c r="AA71" i="5"/>
  <c r="Y19" i="3" l="1"/>
  <c r="X19" i="3"/>
  <c r="BL112" i="4"/>
  <c r="J112" i="4"/>
  <c r="BM112" i="4"/>
  <c r="BA112" i="4"/>
  <c r="K112" i="4"/>
  <c r="BW112" i="4"/>
  <c r="BH112" i="4"/>
  <c r="BB112" i="4"/>
  <c r="AU112" i="4"/>
  <c r="AC112" i="4"/>
  <c r="P112" i="4"/>
  <c r="AP112" i="4"/>
  <c r="AH112" i="4"/>
  <c r="H112" i="4"/>
  <c r="AA112" i="4"/>
  <c r="L112" i="4"/>
  <c r="F112" i="4"/>
  <c r="BR112" i="4"/>
  <c r="BK112" i="4"/>
  <c r="AI106" i="3"/>
  <c r="I112" i="4"/>
  <c r="BF112" i="4"/>
  <c r="AX112" i="4"/>
  <c r="X112" i="4"/>
  <c r="AI112" i="4"/>
  <c r="T112" i="4"/>
  <c r="N112" i="4"/>
  <c r="G112" i="4"/>
  <c r="BS112" i="4"/>
  <c r="AF112" i="4"/>
  <c r="Y112" i="4"/>
  <c r="BV112" i="4"/>
  <c r="BN112" i="4"/>
  <c r="AN112" i="4"/>
  <c r="AQ112" i="4"/>
  <c r="AB112" i="4"/>
  <c r="V112" i="4"/>
  <c r="O112" i="4"/>
  <c r="A112" i="5"/>
  <c r="BQ112" i="5" s="1"/>
  <c r="AS112" i="4"/>
  <c r="AO112" i="4"/>
  <c r="Q112" i="4"/>
  <c r="E112" i="4"/>
  <c r="BD112" i="4"/>
  <c r="AY112" i="4"/>
  <c r="AJ112" i="4"/>
  <c r="AD112" i="4"/>
  <c r="M112" i="5"/>
  <c r="T112" i="5"/>
  <c r="AH112" i="5"/>
  <c r="AO112" i="5"/>
  <c r="AM112" i="5"/>
  <c r="AT112" i="5"/>
  <c r="K112" i="5"/>
  <c r="AF112" i="5"/>
  <c r="AV112" i="5"/>
  <c r="A114" i="5"/>
  <c r="BQ114" i="4"/>
  <c r="BI114" i="4"/>
  <c r="BA114" i="4"/>
  <c r="AS114" i="4"/>
  <c r="AK114" i="4"/>
  <c r="AC114" i="4"/>
  <c r="U114" i="4"/>
  <c r="M114" i="4"/>
  <c r="E114" i="4"/>
  <c r="BP114" i="4"/>
  <c r="BH114" i="4"/>
  <c r="AZ114" i="4"/>
  <c r="AR114" i="4"/>
  <c r="AJ114" i="4"/>
  <c r="AB114" i="4"/>
  <c r="T114" i="4"/>
  <c r="L114" i="4"/>
  <c r="D114" i="4"/>
  <c r="BV114" i="4"/>
  <c r="BN114" i="4"/>
  <c r="BF114" i="4"/>
  <c r="AX114" i="4"/>
  <c r="AP114" i="4"/>
  <c r="AH114" i="4"/>
  <c r="Z114" i="4"/>
  <c r="R114" i="4"/>
  <c r="J114" i="4"/>
  <c r="BU114" i="4"/>
  <c r="BM114" i="4"/>
  <c r="BE114" i="4"/>
  <c r="AW114" i="4"/>
  <c r="AO114" i="4"/>
  <c r="AG114" i="4"/>
  <c r="Y114" i="4"/>
  <c r="Q114" i="4"/>
  <c r="I114" i="4"/>
  <c r="BJ114" i="4"/>
  <c r="AT114" i="4"/>
  <c r="AD114" i="4"/>
  <c r="N114" i="4"/>
  <c r="BW114" i="4"/>
  <c r="BG114" i="4"/>
  <c r="AQ114" i="4"/>
  <c r="AA114" i="4"/>
  <c r="K114" i="4"/>
  <c r="BT114" i="4"/>
  <c r="BD114" i="4"/>
  <c r="AN114" i="4"/>
  <c r="X114" i="4"/>
  <c r="H114" i="4"/>
  <c r="BS114" i="4"/>
  <c r="BC114" i="4"/>
  <c r="AM114" i="4"/>
  <c r="W114" i="4"/>
  <c r="G114" i="4"/>
  <c r="BL114" i="4"/>
  <c r="AV114" i="4"/>
  <c r="AF114" i="4"/>
  <c r="P114" i="4"/>
  <c r="BK114" i="4"/>
  <c r="AU114" i="4"/>
  <c r="AE114" i="4"/>
  <c r="O114" i="4"/>
  <c r="BR114" i="4"/>
  <c r="F114" i="4"/>
  <c r="BO114" i="4"/>
  <c r="C114" i="4"/>
  <c r="BB114" i="4"/>
  <c r="AY114" i="4"/>
  <c r="AI108" i="3"/>
  <c r="AL114" i="4"/>
  <c r="AI114" i="4"/>
  <c r="V114" i="4"/>
  <c r="S114" i="4"/>
  <c r="A14" i="4"/>
  <c r="AI7" i="3"/>
  <c r="AI56" i="3" s="1"/>
  <c r="X6" i="3"/>
  <c r="Y6" i="3"/>
  <c r="BS110" i="5"/>
  <c r="BK110" i="5"/>
  <c r="BC110" i="5"/>
  <c r="AU110" i="5"/>
  <c r="AM110" i="5"/>
  <c r="AE110" i="5"/>
  <c r="W110" i="5"/>
  <c r="O110" i="5"/>
  <c r="G110" i="5"/>
  <c r="BR110" i="5"/>
  <c r="BJ110" i="5"/>
  <c r="BB110" i="5"/>
  <c r="AT110" i="5"/>
  <c r="AL110" i="5"/>
  <c r="AD110" i="5"/>
  <c r="V110" i="5"/>
  <c r="N110" i="5"/>
  <c r="F110" i="5"/>
  <c r="BP110" i="5"/>
  <c r="BH110" i="5"/>
  <c r="AZ110" i="5"/>
  <c r="AR110" i="5"/>
  <c r="AJ110" i="5"/>
  <c r="AB110" i="5"/>
  <c r="T110" i="5"/>
  <c r="L110" i="5"/>
  <c r="D110" i="5"/>
  <c r="BU110" i="5"/>
  <c r="BM110" i="5"/>
  <c r="BE110" i="5"/>
  <c r="AW110" i="5"/>
  <c r="AO110" i="5"/>
  <c r="AG110" i="5"/>
  <c r="Y110" i="5"/>
  <c r="Q110" i="5"/>
  <c r="I110" i="5"/>
  <c r="BT110" i="5"/>
  <c r="BL110" i="5"/>
  <c r="BD110" i="5"/>
  <c r="AV110" i="5"/>
  <c r="AN110" i="5"/>
  <c r="AF110" i="5"/>
  <c r="X110" i="5"/>
  <c r="P110" i="5"/>
  <c r="H110" i="5"/>
  <c r="BN110" i="5"/>
  <c r="AQ110" i="5"/>
  <c r="U110" i="5"/>
  <c r="BI110" i="5"/>
  <c r="AP110" i="5"/>
  <c r="S110" i="5"/>
  <c r="BG110" i="5"/>
  <c r="AK110" i="5"/>
  <c r="R110" i="5"/>
  <c r="BF110" i="5"/>
  <c r="AI110" i="5"/>
  <c r="M110" i="5"/>
  <c r="BW110" i="5"/>
  <c r="BA110" i="5"/>
  <c r="AH110" i="5"/>
  <c r="K110" i="5"/>
  <c r="BV110" i="5"/>
  <c r="AY110" i="5"/>
  <c r="AC110" i="5"/>
  <c r="J110" i="5"/>
  <c r="BQ110" i="5"/>
  <c r="AX110" i="5"/>
  <c r="AA110" i="5"/>
  <c r="E110" i="5"/>
  <c r="BO110" i="5"/>
  <c r="AS110" i="5"/>
  <c r="Z110" i="5"/>
  <c r="C110" i="5"/>
  <c r="U112" i="5" l="1"/>
  <c r="AU112" i="5"/>
  <c r="BW112" i="5"/>
  <c r="BE112" i="5"/>
  <c r="AJ112" i="5"/>
  <c r="BK112" i="5"/>
  <c r="BD112" i="5"/>
  <c r="BO112" i="5"/>
  <c r="N112" i="5"/>
  <c r="G112" i="5"/>
  <c r="BS112" i="5"/>
  <c r="BU112" i="5"/>
  <c r="BN112" i="5"/>
  <c r="AZ112" i="5"/>
  <c r="AS112" i="5"/>
  <c r="BJ112" i="5"/>
  <c r="X112" i="5"/>
  <c r="AI112" i="5"/>
  <c r="BR112" i="5"/>
  <c r="BM112" i="5"/>
  <c r="BF112" i="5"/>
  <c r="AR112" i="5"/>
  <c r="AK112" i="5"/>
  <c r="AA112" i="5"/>
  <c r="I112" i="5"/>
  <c r="V112" i="5"/>
  <c r="O112" i="5"/>
  <c r="Q112" i="5"/>
  <c r="J112" i="5"/>
  <c r="BV112" i="5"/>
  <c r="BH112" i="5"/>
  <c r="BA112" i="5"/>
  <c r="S112" i="5"/>
  <c r="AQ112" i="5"/>
  <c r="BB112" i="5"/>
  <c r="AW112" i="5"/>
  <c r="AB112" i="5"/>
  <c r="BG112" i="5"/>
  <c r="AN112" i="5"/>
  <c r="AD112" i="5"/>
  <c r="W112" i="5"/>
  <c r="Y112" i="5"/>
  <c r="R112" i="5"/>
  <c r="D112" i="5"/>
  <c r="BP112" i="5"/>
  <c r="BI112" i="5"/>
  <c r="BL112" i="5"/>
  <c r="AP112" i="5"/>
  <c r="AY112" i="5"/>
  <c r="H112" i="5"/>
  <c r="BC112" i="5"/>
  <c r="AX112" i="5"/>
  <c r="AC112" i="5"/>
  <c r="F112" i="5"/>
  <c r="P112" i="5"/>
  <c r="C112" i="5"/>
  <c r="BT112" i="5"/>
  <c r="AL112" i="5"/>
  <c r="AE112" i="5"/>
  <c r="AG112" i="5"/>
  <c r="Z112" i="5"/>
  <c r="L112" i="5"/>
  <c r="E112" i="5"/>
  <c r="A15" i="4"/>
  <c r="AI8" i="3"/>
  <c r="AI57" i="3" s="1"/>
  <c r="BW114" i="5"/>
  <c r="BO114" i="5"/>
  <c r="BG114" i="5"/>
  <c r="AY114" i="5"/>
  <c r="AQ114" i="5"/>
  <c r="AI114" i="5"/>
  <c r="AA114" i="5"/>
  <c r="S114" i="5"/>
  <c r="K114" i="5"/>
  <c r="C114" i="5"/>
  <c r="BV114" i="5"/>
  <c r="BN114" i="5"/>
  <c r="BF114" i="5"/>
  <c r="AX114" i="5"/>
  <c r="AP114" i="5"/>
  <c r="AH114" i="5"/>
  <c r="Z114" i="5"/>
  <c r="R114" i="5"/>
  <c r="J114" i="5"/>
  <c r="BU114" i="5"/>
  <c r="BT114" i="5"/>
  <c r="BL114" i="5"/>
  <c r="BD114" i="5"/>
  <c r="AV114" i="5"/>
  <c r="AN114" i="5"/>
  <c r="AF114" i="5"/>
  <c r="X114" i="5"/>
  <c r="P114" i="5"/>
  <c r="H114" i="5"/>
  <c r="BS114" i="5"/>
  <c r="BK114" i="5"/>
  <c r="BC114" i="5"/>
  <c r="AU114" i="5"/>
  <c r="AM114" i="5"/>
  <c r="AE114" i="5"/>
  <c r="W114" i="5"/>
  <c r="O114" i="5"/>
  <c r="G114" i="5"/>
  <c r="BR114" i="5"/>
  <c r="BQ114" i="5"/>
  <c r="BI114" i="5"/>
  <c r="BA114" i="5"/>
  <c r="AS114" i="5"/>
  <c r="AK114" i="5"/>
  <c r="AC114" i="5"/>
  <c r="U114" i="5"/>
  <c r="M114" i="5"/>
  <c r="E114" i="5"/>
  <c r="BP114" i="5"/>
  <c r="BH114" i="5"/>
  <c r="AZ114" i="5"/>
  <c r="AR114" i="5"/>
  <c r="AJ114" i="5"/>
  <c r="AB114" i="5"/>
  <c r="T114" i="5"/>
  <c r="L114" i="5"/>
  <c r="D114" i="5"/>
  <c r="BM114" i="5"/>
  <c r="AG114" i="5"/>
  <c r="BJ114" i="5"/>
  <c r="AD114" i="5"/>
  <c r="BE114" i="5"/>
  <c r="Y114" i="5"/>
  <c r="BB114" i="5"/>
  <c r="V114" i="5"/>
  <c r="AW114" i="5"/>
  <c r="Q114" i="5"/>
  <c r="AT114" i="5"/>
  <c r="N114" i="5"/>
  <c r="AO114" i="5"/>
  <c r="I114" i="5"/>
  <c r="AL114" i="5"/>
  <c r="F114" i="5"/>
  <c r="A16" i="4" l="1"/>
  <c r="AI9" i="3"/>
  <c r="AI58" i="3" s="1"/>
  <c r="A17" i="4" l="1"/>
  <c r="AI10" i="3"/>
  <c r="AI59" i="3" s="1"/>
  <c r="A18" i="4" l="1"/>
  <c r="AI11" i="3"/>
  <c r="AI60" i="3" s="1"/>
  <c r="AI12" i="3" l="1"/>
  <c r="AI61" i="3" s="1"/>
  <c r="A19" i="4"/>
  <c r="A20" i="4" l="1"/>
  <c r="AI13" i="3"/>
  <c r="AI62" i="3" s="1"/>
  <c r="A21" i="4" l="1"/>
  <c r="AI14" i="3"/>
  <c r="AI63" i="3" s="1"/>
  <c r="A22" i="4" l="1"/>
  <c r="AI15" i="3"/>
  <c r="AI64" i="3" s="1"/>
  <c r="AI16" i="3" l="1"/>
  <c r="AI65" i="3" s="1"/>
  <c r="A23" i="4"/>
  <c r="AI17" i="3" l="1"/>
  <c r="AI66" i="3" s="1"/>
  <c r="A24" i="4"/>
  <c r="A25" i="4" l="1"/>
  <c r="AI18" i="3"/>
  <c r="AI67" i="3" s="1"/>
  <c r="A26" i="4" l="1"/>
  <c r="AI19" i="3"/>
  <c r="AI68" i="3" s="1"/>
  <c r="A27" i="4" l="1"/>
  <c r="AI20" i="3"/>
  <c r="AI69" i="3" s="1"/>
  <c r="A28" i="4" l="1"/>
  <c r="AI21" i="3"/>
  <c r="AI70" i="3" s="1"/>
  <c r="A29" i="4" l="1"/>
  <c r="AI22" i="3"/>
  <c r="AI71" i="3" s="1"/>
  <c r="A30" i="4" l="1"/>
  <c r="AI23" i="3"/>
  <c r="AI72" i="3" s="1"/>
  <c r="AI24" i="3" l="1"/>
  <c r="AI73" i="3" s="1"/>
  <c r="A31" i="4"/>
  <c r="AI25" i="3" l="1"/>
  <c r="AI74" i="3" s="1"/>
  <c r="A32" i="4"/>
  <c r="A33" i="4" l="1"/>
  <c r="AI26" i="3"/>
  <c r="AI75" i="3" s="1"/>
  <c r="A34" i="4" l="1"/>
  <c r="AI27" i="3"/>
  <c r="AI76" i="3" s="1"/>
  <c r="A35" i="4" l="1"/>
  <c r="AI28" i="3"/>
  <c r="AI77" i="3" s="1"/>
  <c r="AI29" i="3" l="1"/>
  <c r="AI78" i="3" s="1"/>
  <c r="A36" i="4"/>
  <c r="A37" i="4" l="1"/>
  <c r="AI30" i="3"/>
  <c r="AI79" i="3" s="1"/>
  <c r="A38" i="4" l="1"/>
  <c r="AI31" i="3"/>
  <c r="AI80" i="3" s="1"/>
  <c r="AI32" i="3" l="1"/>
  <c r="AI81" i="3" s="1"/>
  <c r="A39" i="4"/>
  <c r="AI33" i="3" l="1"/>
  <c r="AI82" i="3" s="1"/>
  <c r="A40" i="4"/>
  <c r="A41" i="4" l="1"/>
  <c r="AI34" i="3"/>
  <c r="AI83" i="3" s="1"/>
  <c r="A42" i="4" l="1"/>
  <c r="AI35" i="3"/>
  <c r="AI84" i="3" s="1"/>
  <c r="AI36" i="3" l="1"/>
  <c r="AI85" i="3" s="1"/>
  <c r="A43" i="4"/>
  <c r="AI37" i="3" l="1"/>
  <c r="AI86" i="3" s="1"/>
  <c r="A44" i="4"/>
  <c r="A45" i="4" l="1"/>
  <c r="AI38" i="3"/>
  <c r="AI87" i="3" s="1"/>
  <c r="A46" i="4" l="1"/>
  <c r="AI39" i="3"/>
  <c r="AI88" i="3" s="1"/>
  <c r="AI40" i="3" l="1"/>
  <c r="AI89" i="3" s="1"/>
  <c r="A47" i="4"/>
  <c r="A48" i="4" l="1"/>
  <c r="AI41" i="3"/>
  <c r="AI90" i="3" s="1"/>
  <c r="A49" i="4" l="1"/>
  <c r="AI42" i="3"/>
  <c r="AI91" i="3" s="1"/>
  <c r="A50" i="4" l="1"/>
  <c r="AI43" i="3"/>
  <c r="AI92" i="3" s="1"/>
  <c r="AI44" i="3" l="1"/>
  <c r="AI93" i="3" s="1"/>
  <c r="A51" i="4"/>
  <c r="AI45" i="3" l="1"/>
  <c r="AI94" i="3" s="1"/>
  <c r="A52" i="4"/>
  <c r="A53" i="4" l="1"/>
  <c r="AI46" i="3"/>
  <c r="A54" i="4" l="1"/>
  <c r="AI48" i="3" s="1"/>
  <c r="AI47" i="3"/>
</calcChain>
</file>

<file path=xl/sharedStrings.xml><?xml version="1.0" encoding="utf-8"?>
<sst xmlns="http://schemas.openxmlformats.org/spreadsheetml/2006/main" count="430" uniqueCount="54">
  <si>
    <t>Job Number &amp; Name:</t>
  </si>
  <si>
    <t>33487 Nutfield</t>
  </si>
  <si>
    <t>Site Number/Name:</t>
  </si>
  <si>
    <t>Site 4 - Redstone Hill/Noke Drive</t>
  </si>
  <si>
    <t>Client:</t>
  </si>
  <si>
    <t>Vectos</t>
  </si>
  <si>
    <t>Date:</t>
  </si>
  <si>
    <t>Weather:</t>
  </si>
  <si>
    <t>Clear</t>
  </si>
  <si>
    <t>PCU Values</t>
  </si>
  <si>
    <t>Cars</t>
  </si>
  <si>
    <t>LGV</t>
  </si>
  <si>
    <t>OGV1</t>
  </si>
  <si>
    <t>OGV2</t>
  </si>
  <si>
    <t>PSV</t>
  </si>
  <si>
    <t>M/B</t>
  </si>
  <si>
    <t>Cyc</t>
  </si>
  <si>
    <t>Advanced Transport Research</t>
  </si>
  <si>
    <t>Job Type:</t>
  </si>
  <si>
    <t>Junction Count</t>
  </si>
  <si>
    <t>Co-ordinates:</t>
  </si>
  <si>
    <t xml:space="preserve"> 51°14'22.79"N,  0° 9'54.16"W</t>
  </si>
  <si>
    <t>Postcode:</t>
  </si>
  <si>
    <t>RH1 1AA</t>
  </si>
  <si>
    <t>Times:</t>
  </si>
  <si>
    <t>0700-1900</t>
  </si>
  <si>
    <t>Flow Diagram</t>
  </si>
  <si>
    <t>PCU Flow Diagram</t>
  </si>
  <si>
    <t>Select Period</t>
  </si>
  <si>
    <t>A</t>
  </si>
  <si>
    <t>C</t>
  </si>
  <si>
    <t>B</t>
  </si>
  <si>
    <t>AM Total</t>
  </si>
  <si>
    <t>Inter Peak Total</t>
  </si>
  <si>
    <t>PM Total</t>
  </si>
  <si>
    <t>Daily Total</t>
  </si>
  <si>
    <t>Classified Counts</t>
  </si>
  <si>
    <t>A to A</t>
  </si>
  <si>
    <t>A to B</t>
  </si>
  <si>
    <t>A to C</t>
  </si>
  <si>
    <t>B to A</t>
  </si>
  <si>
    <t>B to B</t>
  </si>
  <si>
    <t>B to C</t>
  </si>
  <si>
    <t>C to A</t>
  </si>
  <si>
    <t>C to B</t>
  </si>
  <si>
    <t>C to C</t>
  </si>
  <si>
    <t>Times</t>
  </si>
  <si>
    <t>Car</t>
  </si>
  <si>
    <t>E Scooter</t>
  </si>
  <si>
    <t>-</t>
  </si>
  <si>
    <t>AM Peak Hour</t>
  </si>
  <si>
    <t>Inter Peak Hour</t>
  </si>
  <si>
    <t>PM Peak Hour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</si>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</sst>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ddd\ dd\ mmmm\ yyyy"/>
    <numFmt numFmtId="166" formatCode="dddd\ dd\ mmm\ yyyy"/>
  </numFmts>
  <fonts count="24">
    <font>
      <sz val="10"/>
      <name val="Arial"/>
      <charset val="134"/>
    </font>
    <font>
      <sz val="14"/>
      <name val="Abel"/>
      <charset val="134"/>
    </font>
    <font>
      <i/>
      <sz val="12"/>
      <name val="Abel"/>
      <charset val="134"/>
    </font>
    <font>
      <b/>
      <sz val="12"/>
      <name val="Abel"/>
      <charset val="134"/>
    </font>
    <font>
      <sz val="12"/>
      <name val="Abel"/>
      <charset val="134"/>
    </font>
    <font>
      <b/>
      <sz val="12"/>
      <color indexed="50"/>
      <name val="Abel"/>
      <charset val="134"/>
    </font>
    <font>
      <b/>
      <sz val="10"/>
      <name val="Abel"/>
      <charset val="134"/>
    </font>
    <font>
      <sz val="10"/>
      <name val="Abel"/>
      <charset val="134"/>
    </font>
    <font>
      <i/>
      <sz val="8"/>
      <name val="Abel"/>
      <charset val="134"/>
    </font>
    <font>
      <i/>
      <sz val="10"/>
      <name val="Abel"/>
      <charset val="134"/>
    </font>
    <font>
      <b/>
      <sz val="8"/>
      <name val="Abel"/>
      <charset val="134"/>
    </font>
    <font>
      <b/>
      <i/>
      <sz val="8"/>
      <name val="Abel"/>
      <charset val="134"/>
    </font>
    <font>
      <b/>
      <i/>
      <sz val="10"/>
      <name val="Abel"/>
      <charset val="134"/>
    </font>
    <font>
      <b/>
      <sz val="9"/>
      <name val="Abel"/>
      <charset val="134"/>
    </font>
    <font>
      <b/>
      <sz val="14"/>
      <name val="Abel"/>
      <charset val="134"/>
    </font>
    <font>
      <i/>
      <sz val="10"/>
      <color indexed="10"/>
      <name val="Abel"/>
      <charset val="134"/>
    </font>
    <font>
      <sz val="8"/>
      <name val="Abel"/>
      <charset val="134"/>
    </font>
    <font>
      <b/>
      <sz val="11"/>
      <color rgb="FFFF0000"/>
      <name val="Abel"/>
      <charset val="134"/>
    </font>
    <font>
      <b/>
      <sz val="12"/>
      <color rgb="FFFF0000"/>
      <name val="Abel"/>
      <charset val="134"/>
    </font>
    <font>
      <sz val="10"/>
      <name val="Verdana"/>
      <charset val="134"/>
    </font>
    <font>
      <sz val="10"/>
      <color indexed="10"/>
      <name val="Verdana"/>
      <charset val="134"/>
    </font>
    <font>
      <i/>
      <sz val="14"/>
      <name val="Abel"/>
      <charset val="134"/>
    </font>
    <font>
      <sz val="16"/>
      <name val="Abel"/>
      <charset val="134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auto="1"/>
      </top>
      <bottom/>
      <diagonal/>
    </border>
    <border>
      <left style="medium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23" fillId="0" borderId="0"/>
  </cellStyleXfs>
  <cellXfs count="26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49" fontId="3" fillId="0" borderId="4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/>
    </xf>
    <xf numFmtId="20" fontId="6" fillId="0" borderId="12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 applyProtection="1">
      <alignment horizontal="center" vertical="center"/>
      <protection locked="0"/>
    </xf>
    <xf numFmtId="164" fontId="7" fillId="0" borderId="14" xfId="0" applyNumberFormat="1" applyFont="1" applyBorder="1" applyAlignment="1" applyProtection="1">
      <alignment horizontal="center" vertical="center"/>
      <protection locked="0"/>
    </xf>
    <xf numFmtId="164" fontId="7" fillId="0" borderId="15" xfId="0" applyNumberFormat="1" applyFont="1" applyBorder="1" applyAlignment="1" applyProtection="1">
      <alignment horizontal="center" vertical="center"/>
      <protection locked="0"/>
    </xf>
    <xf numFmtId="164" fontId="7" fillId="0" borderId="16" xfId="0" applyNumberFormat="1" applyFont="1" applyBorder="1" applyAlignment="1" applyProtection="1">
      <alignment horizontal="center" vertical="center"/>
      <protection locked="0"/>
    </xf>
    <xf numFmtId="20" fontId="6" fillId="0" borderId="17" xfId="0" applyNumberFormat="1" applyFont="1" applyBorder="1" applyAlignment="1">
      <alignment horizontal="center" vertical="center"/>
    </xf>
    <xf numFmtId="20" fontId="6" fillId="0" borderId="18" xfId="0" applyNumberFormat="1" applyFont="1" applyBorder="1" applyAlignment="1">
      <alignment horizontal="center" vertical="center"/>
    </xf>
    <xf numFmtId="164" fontId="7" fillId="0" borderId="19" xfId="0" applyNumberFormat="1" applyFont="1" applyBorder="1" applyAlignment="1" applyProtection="1">
      <alignment horizontal="center" vertical="center"/>
      <protection locked="0"/>
    </xf>
    <xf numFmtId="164" fontId="7" fillId="0" borderId="20" xfId="0" applyNumberFormat="1" applyFont="1" applyBorder="1" applyAlignment="1" applyProtection="1">
      <alignment horizontal="center" vertical="center"/>
      <protection locked="0"/>
    </xf>
    <xf numFmtId="164" fontId="7" fillId="0" borderId="21" xfId="0" applyNumberFormat="1" applyFont="1" applyBorder="1" applyAlignment="1" applyProtection="1">
      <alignment horizontal="center" vertical="center"/>
      <protection locked="0"/>
    </xf>
    <xf numFmtId="164" fontId="7" fillId="0" borderId="22" xfId="0" applyNumberFormat="1" applyFont="1" applyBorder="1" applyAlignment="1" applyProtection="1">
      <alignment horizontal="center" vertical="center"/>
      <protection locked="0"/>
    </xf>
    <xf numFmtId="20" fontId="6" fillId="0" borderId="23" xfId="0" applyNumberFormat="1" applyFont="1" applyBorder="1" applyAlignment="1">
      <alignment horizontal="center" vertical="center"/>
    </xf>
    <xf numFmtId="20" fontId="6" fillId="0" borderId="24" xfId="0" applyNumberFormat="1" applyFont="1" applyBorder="1" applyAlignment="1">
      <alignment horizontal="center" vertical="center"/>
    </xf>
    <xf numFmtId="20" fontId="6" fillId="0" borderId="25" xfId="0" applyNumberFormat="1" applyFont="1" applyBorder="1" applyAlignment="1">
      <alignment horizontal="center" vertical="center"/>
    </xf>
    <xf numFmtId="164" fontId="7" fillId="0" borderId="26" xfId="0" applyNumberFormat="1" applyFont="1" applyBorder="1" applyAlignment="1" applyProtection="1">
      <alignment horizontal="center" vertical="center"/>
      <protection locked="0"/>
    </xf>
    <xf numFmtId="164" fontId="7" fillId="0" borderId="27" xfId="0" applyNumberFormat="1" applyFont="1" applyBorder="1" applyAlignment="1" applyProtection="1">
      <alignment horizontal="center" vertical="center"/>
      <protection locked="0"/>
    </xf>
    <xf numFmtId="164" fontId="7" fillId="0" borderId="28" xfId="0" applyNumberFormat="1" applyFont="1" applyBorder="1" applyAlignment="1" applyProtection="1">
      <alignment horizontal="center" vertical="center"/>
      <protection locked="0"/>
    </xf>
    <xf numFmtId="164" fontId="7" fillId="0" borderId="29" xfId="0" applyNumberFormat="1" applyFont="1" applyBorder="1" applyAlignment="1" applyProtection="1">
      <alignment horizontal="center" vertical="center"/>
      <protection locked="0"/>
    </xf>
    <xf numFmtId="164" fontId="7" fillId="0" borderId="30" xfId="0" applyNumberFormat="1" applyFont="1" applyBorder="1" applyAlignment="1" applyProtection="1">
      <alignment horizontal="center" vertical="center"/>
      <protection locked="0"/>
    </xf>
    <xf numFmtId="20" fontId="6" fillId="0" borderId="31" xfId="0" applyNumberFormat="1" applyFont="1" applyBorder="1" applyAlignment="1">
      <alignment horizontal="center" vertical="center"/>
    </xf>
    <xf numFmtId="20" fontId="6" fillId="0" borderId="32" xfId="0" applyNumberFormat="1" applyFont="1" applyBorder="1" applyAlignment="1">
      <alignment horizontal="center" vertical="center"/>
    </xf>
    <xf numFmtId="164" fontId="7" fillId="0" borderId="33" xfId="0" applyNumberFormat="1" applyFont="1" applyBorder="1" applyAlignment="1" applyProtection="1">
      <alignment horizontal="center" vertical="center"/>
      <protection locked="0"/>
    </xf>
    <xf numFmtId="164" fontId="7" fillId="0" borderId="34" xfId="0" applyNumberFormat="1" applyFont="1" applyBorder="1" applyAlignment="1" applyProtection="1">
      <alignment horizontal="center" vertical="center"/>
      <protection locked="0"/>
    </xf>
    <xf numFmtId="164" fontId="7" fillId="0" borderId="35" xfId="0" applyNumberFormat="1" applyFont="1" applyBorder="1" applyAlignment="1" applyProtection="1">
      <alignment horizontal="center" vertical="center"/>
      <protection locked="0"/>
    </xf>
    <xf numFmtId="164" fontId="7" fillId="0" borderId="36" xfId="0" applyNumberFormat="1" applyFont="1" applyBorder="1" applyAlignment="1" applyProtection="1">
      <alignment horizontal="center" vertical="center"/>
      <protection locked="0"/>
    </xf>
    <xf numFmtId="20" fontId="6" fillId="0" borderId="37" xfId="0" applyNumberFormat="1" applyFont="1" applyBorder="1" applyAlignment="1">
      <alignment horizontal="center" vertical="center"/>
    </xf>
    <xf numFmtId="20" fontId="6" fillId="0" borderId="38" xfId="0" applyNumberFormat="1" applyFont="1" applyBorder="1" applyAlignment="1">
      <alignment horizontal="center" vertical="center"/>
    </xf>
    <xf numFmtId="20" fontId="6" fillId="0" borderId="39" xfId="0" applyNumberFormat="1" applyFont="1" applyBorder="1" applyAlignment="1">
      <alignment horizontal="center" vertical="center"/>
    </xf>
    <xf numFmtId="164" fontId="7" fillId="0" borderId="40" xfId="0" applyNumberFormat="1" applyFont="1" applyBorder="1" applyAlignment="1" applyProtection="1">
      <alignment horizontal="center" vertical="center"/>
      <protection locked="0"/>
    </xf>
    <xf numFmtId="164" fontId="7" fillId="0" borderId="41" xfId="0" applyNumberFormat="1" applyFont="1" applyBorder="1" applyAlignment="1" applyProtection="1">
      <alignment horizontal="center" vertical="center"/>
      <protection locked="0"/>
    </xf>
    <xf numFmtId="164" fontId="7" fillId="0" borderId="42" xfId="0" applyNumberFormat="1" applyFont="1" applyBorder="1" applyAlignment="1" applyProtection="1">
      <alignment horizontal="center" vertical="center"/>
      <protection locked="0"/>
    </xf>
    <xf numFmtId="164" fontId="7" fillId="0" borderId="43" xfId="0" applyNumberFormat="1" applyFont="1" applyBorder="1" applyAlignment="1" applyProtection="1">
      <alignment horizontal="center" vertical="center"/>
      <protection locked="0"/>
    </xf>
    <xf numFmtId="20" fontId="8" fillId="0" borderId="44" xfId="0" applyNumberFormat="1" applyFont="1" applyBorder="1" applyAlignment="1">
      <alignment horizontal="center" vertical="center"/>
    </xf>
    <xf numFmtId="20" fontId="8" fillId="0" borderId="45" xfId="0" applyNumberFormat="1" applyFont="1" applyBorder="1" applyAlignment="1">
      <alignment horizontal="center" vertical="center"/>
    </xf>
    <xf numFmtId="164" fontId="9" fillId="0" borderId="46" xfId="0" applyNumberFormat="1" applyFont="1" applyBorder="1" applyAlignment="1">
      <alignment horizontal="center" vertical="center"/>
    </xf>
    <xf numFmtId="164" fontId="9" fillId="0" borderId="47" xfId="0" applyNumberFormat="1" applyFont="1" applyBorder="1" applyAlignment="1">
      <alignment horizontal="center" vertical="center"/>
    </xf>
    <xf numFmtId="20" fontId="8" fillId="0" borderId="48" xfId="0" applyNumberFormat="1" applyFont="1" applyBorder="1" applyAlignment="1">
      <alignment horizontal="center" vertical="center"/>
    </xf>
    <xf numFmtId="20" fontId="8" fillId="0" borderId="49" xfId="0" applyNumberFormat="1" applyFont="1" applyBorder="1" applyAlignment="1">
      <alignment horizontal="center" vertical="center"/>
    </xf>
    <xf numFmtId="164" fontId="9" fillId="0" borderId="50" xfId="0" applyNumberFormat="1" applyFont="1" applyBorder="1" applyAlignment="1">
      <alignment horizontal="center" vertical="center"/>
    </xf>
    <xf numFmtId="164" fontId="9" fillId="0" borderId="5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6" fillId="0" borderId="5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64" fontId="7" fillId="0" borderId="54" xfId="0" applyNumberFormat="1" applyFont="1" applyBorder="1" applyAlignment="1" applyProtection="1">
      <alignment horizontal="center" vertical="center"/>
      <protection locked="0"/>
    </xf>
    <xf numFmtId="164" fontId="10" fillId="3" borderId="55" xfId="0" applyNumberFormat="1" applyFont="1" applyFill="1" applyBorder="1" applyAlignment="1" applyProtection="1">
      <alignment horizontal="center" vertical="center"/>
      <protection locked="0"/>
    </xf>
    <xf numFmtId="164" fontId="7" fillId="0" borderId="56" xfId="0" applyNumberFormat="1" applyFont="1" applyBorder="1" applyAlignment="1" applyProtection="1">
      <alignment horizontal="center" vertical="center"/>
      <protection locked="0"/>
    </xf>
    <xf numFmtId="164" fontId="10" fillId="3" borderId="57" xfId="0" applyNumberFormat="1" applyFont="1" applyFill="1" applyBorder="1" applyAlignment="1" applyProtection="1">
      <alignment horizontal="center" vertical="center"/>
      <protection locked="0"/>
    </xf>
    <xf numFmtId="164" fontId="7" fillId="0" borderId="58" xfId="0" applyNumberFormat="1" applyFont="1" applyBorder="1" applyAlignment="1" applyProtection="1">
      <alignment horizontal="center" vertical="center"/>
      <protection locked="0"/>
    </xf>
    <xf numFmtId="164" fontId="10" fillId="3" borderId="59" xfId="0" applyNumberFormat="1" applyFont="1" applyFill="1" applyBorder="1" applyAlignment="1" applyProtection="1">
      <alignment horizontal="center" vertical="center"/>
      <protection locked="0"/>
    </xf>
    <xf numFmtId="164" fontId="10" fillId="3" borderId="60" xfId="0" applyNumberFormat="1" applyFont="1" applyFill="1" applyBorder="1" applyAlignment="1" applyProtection="1">
      <alignment horizontal="center" vertical="center"/>
      <protection locked="0"/>
    </xf>
    <xf numFmtId="164" fontId="7" fillId="0" borderId="61" xfId="0" applyNumberFormat="1" applyFont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164" fontId="7" fillId="0" borderId="62" xfId="0" applyNumberFormat="1" applyFont="1" applyBorder="1" applyAlignment="1" applyProtection="1">
      <alignment horizontal="center" vertical="center"/>
      <protection locked="0"/>
    </xf>
    <xf numFmtId="164" fontId="10" fillId="3" borderId="63" xfId="0" applyNumberFormat="1" applyFont="1" applyFill="1" applyBorder="1" applyAlignment="1" applyProtection="1">
      <alignment horizontal="center" vertical="center"/>
      <protection locked="0"/>
    </xf>
    <xf numFmtId="164" fontId="9" fillId="0" borderId="64" xfId="0" applyNumberFormat="1" applyFont="1" applyBorder="1" applyAlignment="1">
      <alignment horizontal="center" vertical="center"/>
    </xf>
    <xf numFmtId="164" fontId="9" fillId="0" borderId="65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5" fontId="3" fillId="0" borderId="5" xfId="0" applyNumberFormat="1" applyFont="1" applyBorder="1" applyAlignment="1">
      <alignment horizontal="left" vertical="center"/>
    </xf>
    <xf numFmtId="0" fontId="9" fillId="0" borderId="66" xfId="0" applyFont="1" applyBorder="1" applyAlignment="1">
      <alignment horizontal="right" vertical="center"/>
    </xf>
    <xf numFmtId="0" fontId="9" fillId="0" borderId="67" xfId="0" applyFont="1" applyBorder="1" applyAlignment="1">
      <alignment horizontal="right" vertical="center"/>
    </xf>
    <xf numFmtId="0" fontId="9" fillId="0" borderId="68" xfId="0" applyFont="1" applyBorder="1" applyAlignment="1">
      <alignment horizontal="right" vertical="center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164" fontId="10" fillId="3" borderId="72" xfId="0" applyNumberFormat="1" applyFont="1" applyFill="1" applyBorder="1" applyAlignment="1" applyProtection="1">
      <alignment horizontal="center" vertical="center"/>
      <protection locked="0"/>
    </xf>
    <xf numFmtId="164" fontId="10" fillId="3" borderId="73" xfId="0" applyNumberFormat="1" applyFont="1" applyFill="1" applyBorder="1" applyAlignment="1" applyProtection="1">
      <alignment horizontal="center" vertical="center"/>
      <protection locked="0"/>
    </xf>
    <xf numFmtId="164" fontId="10" fillId="3" borderId="74" xfId="0" applyNumberFormat="1" applyFont="1" applyFill="1" applyBorder="1" applyAlignment="1" applyProtection="1">
      <alignment horizontal="center" vertical="center"/>
      <protection locked="0"/>
    </xf>
    <xf numFmtId="164" fontId="10" fillId="3" borderId="75" xfId="0" applyNumberFormat="1" applyFont="1" applyFill="1" applyBorder="1" applyAlignment="1" applyProtection="1">
      <alignment horizontal="center" vertical="center"/>
      <protection locked="0"/>
    </xf>
    <xf numFmtId="164" fontId="10" fillId="3" borderId="76" xfId="0" applyNumberFormat="1" applyFont="1" applyFill="1" applyBorder="1" applyAlignment="1" applyProtection="1">
      <alignment horizontal="center" vertical="center"/>
      <protection locked="0"/>
    </xf>
    <xf numFmtId="164" fontId="10" fillId="3" borderId="77" xfId="0" applyNumberFormat="1" applyFont="1" applyFill="1" applyBorder="1" applyAlignment="1" applyProtection="1">
      <alignment horizontal="center" vertical="center"/>
      <protection locked="0"/>
    </xf>
    <xf numFmtId="164" fontId="10" fillId="3" borderId="78" xfId="0" applyNumberFormat="1" applyFont="1" applyFill="1" applyBorder="1" applyAlignment="1" applyProtection="1">
      <alignment horizontal="center" vertical="center"/>
      <protection locked="0"/>
    </xf>
    <xf numFmtId="20" fontId="8" fillId="0" borderId="79" xfId="0" applyNumberFormat="1" applyFont="1" applyBorder="1" applyAlignment="1">
      <alignment horizontal="center" vertical="center"/>
    </xf>
    <xf numFmtId="20" fontId="8" fillId="0" borderId="80" xfId="0" applyNumberFormat="1" applyFont="1" applyBorder="1" applyAlignment="1">
      <alignment horizontal="center" vertical="center"/>
    </xf>
    <xf numFmtId="164" fontId="9" fillId="0" borderId="81" xfId="0" applyNumberFormat="1" applyFont="1" applyBorder="1" applyAlignment="1">
      <alignment horizontal="center" vertical="center"/>
    </xf>
    <xf numFmtId="164" fontId="9" fillId="0" borderId="82" xfId="0" applyNumberFormat="1" applyFont="1" applyBorder="1" applyAlignment="1">
      <alignment horizontal="center" vertical="center"/>
    </xf>
    <xf numFmtId="164" fontId="6" fillId="3" borderId="86" xfId="0" applyNumberFormat="1" applyFont="1" applyFill="1" applyBorder="1" applyAlignment="1">
      <alignment horizontal="center" vertical="center"/>
    </xf>
    <xf numFmtId="164" fontId="6" fillId="3" borderId="8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20" fontId="11" fillId="4" borderId="83" xfId="0" applyNumberFormat="1" applyFont="1" applyFill="1" applyBorder="1" applyAlignment="1">
      <alignment horizontal="center" vertical="center"/>
    </xf>
    <xf numFmtId="20" fontId="11" fillId="4" borderId="84" xfId="0" applyNumberFormat="1" applyFont="1" applyFill="1" applyBorder="1" applyAlignment="1">
      <alignment horizontal="center" vertical="center"/>
    </xf>
    <xf numFmtId="20" fontId="11" fillId="4" borderId="85" xfId="0" applyNumberFormat="1" applyFont="1" applyFill="1" applyBorder="1" applyAlignment="1">
      <alignment horizontal="center" vertical="center"/>
    </xf>
    <xf numFmtId="164" fontId="12" fillId="4" borderId="86" xfId="0" applyNumberFormat="1" applyFont="1" applyFill="1" applyBorder="1" applyAlignment="1">
      <alignment horizontal="center" vertical="center"/>
    </xf>
    <xf numFmtId="164" fontId="12" fillId="4" borderId="87" xfId="0" applyNumberFormat="1" applyFont="1" applyFill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164" fontId="9" fillId="0" borderId="88" xfId="0" applyNumberFormat="1" applyFont="1" applyBorder="1" applyAlignment="1">
      <alignment horizontal="center" vertical="center"/>
    </xf>
    <xf numFmtId="164" fontId="6" fillId="3" borderId="89" xfId="0" applyNumberFormat="1" applyFont="1" applyFill="1" applyBorder="1" applyAlignment="1">
      <alignment horizontal="center" vertical="center"/>
    </xf>
    <xf numFmtId="164" fontId="6" fillId="3" borderId="71" xfId="0" applyNumberFormat="1" applyFont="1" applyFill="1" applyBorder="1" applyAlignment="1">
      <alignment horizontal="center" vertical="center"/>
    </xf>
    <xf numFmtId="164" fontId="12" fillId="4" borderId="89" xfId="0" applyNumberFormat="1" applyFont="1" applyFill="1" applyBorder="1" applyAlignment="1">
      <alignment horizontal="center" vertical="center"/>
    </xf>
    <xf numFmtId="164" fontId="12" fillId="4" borderId="71" xfId="0" applyNumberFormat="1" applyFont="1" applyFill="1" applyBorder="1" applyAlignment="1">
      <alignment horizontal="center" vertical="center"/>
    </xf>
    <xf numFmtId="0" fontId="6" fillId="0" borderId="90" xfId="0" applyFont="1" applyBorder="1" applyAlignment="1">
      <alignment horizontal="center" vertical="center" wrapText="1"/>
    </xf>
    <xf numFmtId="0" fontId="6" fillId="0" borderId="91" xfId="0" applyFont="1" applyBorder="1" applyAlignment="1">
      <alignment horizontal="center" vertical="center" wrapText="1"/>
    </xf>
    <xf numFmtId="1" fontId="7" fillId="0" borderId="46" xfId="0" applyNumberFormat="1" applyFont="1" applyBorder="1" applyAlignment="1" applyProtection="1">
      <alignment horizontal="center" vertical="center"/>
      <protection locked="0"/>
    </xf>
    <xf numFmtId="1" fontId="7" fillId="0" borderId="92" xfId="0" applyNumberFormat="1" applyFont="1" applyBorder="1" applyAlignment="1" applyProtection="1">
      <alignment horizontal="center" vertical="center"/>
      <protection locked="0"/>
    </xf>
    <xf numFmtId="1" fontId="7" fillId="0" borderId="48" xfId="0" applyNumberFormat="1" applyFont="1" applyBorder="1" applyAlignment="1" applyProtection="1">
      <alignment horizontal="center" vertical="center"/>
      <protection locked="0"/>
    </xf>
    <xf numFmtId="1" fontId="7" fillId="0" borderId="51" xfId="0" applyNumberFormat="1" applyFont="1" applyBorder="1" applyAlignment="1" applyProtection="1">
      <alignment horizontal="center" vertical="center"/>
      <protection locked="0"/>
    </xf>
    <xf numFmtId="1" fontId="7" fillId="0" borderId="81" xfId="0" applyNumberFormat="1" applyFont="1" applyBorder="1" applyAlignment="1" applyProtection="1">
      <alignment horizontal="center" vertical="center"/>
      <protection locked="0"/>
    </xf>
    <xf numFmtId="1" fontId="7" fillId="0" borderId="82" xfId="0" applyNumberFormat="1" applyFont="1" applyBorder="1" applyAlignment="1" applyProtection="1">
      <alignment horizontal="center" vertical="center"/>
      <protection locked="0"/>
    </xf>
    <xf numFmtId="20" fontId="6" fillId="0" borderId="93" xfId="0" applyNumberFormat="1" applyFont="1" applyBorder="1" applyAlignment="1">
      <alignment horizontal="center" vertical="center"/>
    </xf>
    <xf numFmtId="20" fontId="6" fillId="0" borderId="94" xfId="0" applyNumberFormat="1" applyFont="1" applyBorder="1" applyAlignment="1">
      <alignment horizontal="center" vertical="center"/>
    </xf>
    <xf numFmtId="20" fontId="6" fillId="0" borderId="95" xfId="0" applyNumberFormat="1" applyFont="1" applyBorder="1" applyAlignment="1">
      <alignment horizontal="center" vertical="center"/>
    </xf>
    <xf numFmtId="20" fontId="8" fillId="0" borderId="96" xfId="0" applyNumberFormat="1" applyFont="1" applyBorder="1" applyAlignment="1">
      <alignment horizontal="center" vertical="center"/>
    </xf>
    <xf numFmtId="1" fontId="9" fillId="0" borderId="46" xfId="0" applyNumberFormat="1" applyFont="1" applyBorder="1" applyAlignment="1">
      <alignment horizontal="center" vertical="center"/>
    </xf>
    <xf numFmtId="1" fontId="9" fillId="0" borderId="47" xfId="0" applyNumberFormat="1" applyFont="1" applyBorder="1" applyAlignment="1">
      <alignment horizontal="center" vertical="center"/>
    </xf>
    <xf numFmtId="20" fontId="8" fillId="0" borderId="97" xfId="0" applyNumberFormat="1" applyFont="1" applyBorder="1" applyAlignment="1">
      <alignment horizontal="center" vertical="center"/>
    </xf>
    <xf numFmtId="1" fontId="9" fillId="0" borderId="50" xfId="0" applyNumberFormat="1" applyFont="1" applyBorder="1" applyAlignment="1">
      <alignment horizontal="center" vertical="center"/>
    </xf>
    <xf numFmtId="1" fontId="9" fillId="0" borderId="51" xfId="0" applyNumberFormat="1" applyFont="1" applyBorder="1" applyAlignment="1">
      <alignment horizontal="center" vertical="center"/>
    </xf>
    <xf numFmtId="0" fontId="13" fillId="0" borderId="98" xfId="0" applyFont="1" applyBorder="1" applyAlignment="1">
      <alignment horizontal="center" vertical="center" wrapText="1"/>
    </xf>
    <xf numFmtId="1" fontId="7" fillId="0" borderId="15" xfId="0" applyNumberFormat="1" applyFont="1" applyBorder="1" applyAlignment="1" applyProtection="1">
      <alignment horizontal="center" vertical="center"/>
      <protection locked="0"/>
    </xf>
    <xf numFmtId="1" fontId="7" fillId="0" borderId="54" xfId="0" applyNumberFormat="1" applyFont="1" applyBorder="1" applyAlignment="1" applyProtection="1">
      <alignment horizontal="center" vertical="center"/>
      <protection locked="0"/>
    </xf>
    <xf numFmtId="1" fontId="7" fillId="0" borderId="21" xfId="0" applyNumberFormat="1" applyFont="1" applyBorder="1" applyAlignment="1" applyProtection="1">
      <alignment horizontal="center" vertical="center"/>
      <protection locked="0"/>
    </xf>
    <xf numFmtId="1" fontId="7" fillId="0" borderId="56" xfId="0" applyNumberFormat="1" applyFont="1" applyBorder="1" applyAlignment="1" applyProtection="1">
      <alignment horizontal="center" vertical="center"/>
      <protection locked="0"/>
    </xf>
    <xf numFmtId="1" fontId="7" fillId="0" borderId="28" xfId="0" applyNumberFormat="1" applyFont="1" applyBorder="1" applyAlignment="1" applyProtection="1">
      <alignment horizontal="center" vertical="center"/>
      <protection locked="0"/>
    </xf>
    <xf numFmtId="1" fontId="7" fillId="0" borderId="99" xfId="0" applyNumberFormat="1" applyFont="1" applyBorder="1" applyAlignment="1" applyProtection="1">
      <alignment horizontal="center" vertical="center"/>
      <protection locked="0"/>
    </xf>
    <xf numFmtId="1" fontId="9" fillId="0" borderId="100" xfId="0" applyNumberFormat="1" applyFont="1" applyBorder="1" applyAlignment="1">
      <alignment horizontal="center" vertical="center"/>
    </xf>
    <xf numFmtId="1" fontId="9" fillId="0" borderId="101" xfId="0" applyNumberFormat="1" applyFont="1" applyBorder="1" applyAlignment="1">
      <alignment horizontal="center" vertical="center"/>
    </xf>
    <xf numFmtId="1" fontId="9" fillId="0" borderId="102" xfId="0" applyNumberFormat="1" applyFont="1" applyBorder="1" applyAlignment="1">
      <alignment horizontal="center" vertical="center"/>
    </xf>
    <xf numFmtId="1" fontId="9" fillId="0" borderId="103" xfId="0" applyNumberFormat="1" applyFont="1" applyBorder="1" applyAlignment="1">
      <alignment horizontal="center" vertical="center"/>
    </xf>
    <xf numFmtId="1" fontId="2" fillId="0" borderId="0" xfId="0" applyNumberFormat="1" applyFont="1" applyAlignment="1">
      <alignment vertical="center"/>
    </xf>
    <xf numFmtId="20" fontId="8" fillId="0" borderId="104" xfId="0" applyNumberFormat="1" applyFont="1" applyBorder="1" applyAlignment="1">
      <alignment horizontal="center" vertical="center"/>
    </xf>
    <xf numFmtId="1" fontId="9" fillId="0" borderId="81" xfId="0" applyNumberFormat="1" applyFont="1" applyBorder="1" applyAlignment="1">
      <alignment horizontal="center" vertical="center"/>
    </xf>
    <xf numFmtId="1" fontId="9" fillId="0" borderId="82" xfId="0" applyNumberFormat="1" applyFont="1" applyBorder="1" applyAlignment="1">
      <alignment horizontal="center" vertical="center"/>
    </xf>
    <xf numFmtId="1" fontId="6" fillId="3" borderId="86" xfId="0" applyNumberFormat="1" applyFont="1" applyFill="1" applyBorder="1" applyAlignment="1">
      <alignment horizontal="center" vertical="center"/>
    </xf>
    <xf numFmtId="1" fontId="6" fillId="3" borderId="87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1" fontId="12" fillId="4" borderId="86" xfId="0" applyNumberFormat="1" applyFont="1" applyFill="1" applyBorder="1" applyAlignment="1">
      <alignment horizontal="center" vertical="center"/>
    </xf>
    <xf numFmtId="1" fontId="12" fillId="4" borderId="87" xfId="0" applyNumberFormat="1" applyFont="1" applyFill="1" applyBorder="1" applyAlignment="1">
      <alignment horizontal="center" vertical="center"/>
    </xf>
    <xf numFmtId="1" fontId="9" fillId="0" borderId="105" xfId="0" applyNumberFormat="1" applyFont="1" applyBorder="1" applyAlignment="1">
      <alignment horizontal="center" vertical="center"/>
    </xf>
    <xf numFmtId="1" fontId="9" fillId="0" borderId="106" xfId="0" applyNumberFormat="1" applyFont="1" applyBorder="1" applyAlignment="1">
      <alignment horizontal="center" vertical="center"/>
    </xf>
    <xf numFmtId="1" fontId="6" fillId="3" borderId="107" xfId="0" applyNumberFormat="1" applyFont="1" applyFill="1" applyBorder="1" applyAlignment="1">
      <alignment horizontal="center" vertical="center"/>
    </xf>
    <xf numFmtId="1" fontId="6" fillId="3" borderId="108" xfId="0" applyNumberFormat="1" applyFont="1" applyFill="1" applyBorder="1" applyAlignment="1">
      <alignment horizontal="center" vertical="center"/>
    </xf>
    <xf numFmtId="1" fontId="12" fillId="4" borderId="107" xfId="0" applyNumberFormat="1" applyFont="1" applyFill="1" applyBorder="1" applyAlignment="1">
      <alignment horizontal="center" vertical="center"/>
    </xf>
    <xf numFmtId="1" fontId="12" fillId="4" borderId="108" xfId="0" applyNumberFormat="1" applyFont="1" applyFill="1" applyBorder="1" applyAlignment="1">
      <alignment horizontal="center" vertical="center"/>
    </xf>
    <xf numFmtId="0" fontId="7" fillId="0" borderId="0" xfId="0" applyFont="1"/>
    <xf numFmtId="0" fontId="5" fillId="0" borderId="109" xfId="0" applyFont="1" applyBorder="1" applyAlignment="1">
      <alignment vertical="center"/>
    </xf>
    <xf numFmtId="0" fontId="3" fillId="0" borderId="55" xfId="0" applyFont="1" applyBorder="1" applyAlignment="1">
      <alignment vertical="center"/>
    </xf>
    <xf numFmtId="0" fontId="3" fillId="0" borderId="110" xfId="0" applyFont="1" applyBorder="1" applyAlignment="1">
      <alignment horizontal="left" vertical="center"/>
    </xf>
    <xf numFmtId="0" fontId="3" fillId="0" borderId="111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55" xfId="0" applyFont="1" applyBorder="1" applyAlignment="1">
      <alignment vertical="center"/>
    </xf>
    <xf numFmtId="20" fontId="6" fillId="0" borderId="55" xfId="0" applyNumberFormat="1" applyFont="1" applyBorder="1" applyAlignment="1" applyProtection="1">
      <alignment vertical="center"/>
      <protection locked="0"/>
    </xf>
    <xf numFmtId="20" fontId="10" fillId="0" borderId="55" xfId="0" applyNumberFormat="1" applyFont="1" applyBorder="1" applyAlignment="1" applyProtection="1">
      <alignment vertical="center"/>
      <protection locked="0"/>
    </xf>
    <xf numFmtId="0" fontId="7" fillId="0" borderId="55" xfId="0" applyFont="1" applyBorder="1" applyProtection="1">
      <protection locked="0"/>
    </xf>
    <xf numFmtId="0" fontId="7" fillId="0" borderId="110" xfId="0" applyFont="1" applyBorder="1" applyProtection="1">
      <protection locked="0"/>
    </xf>
    <xf numFmtId="0" fontId="7" fillId="0" borderId="0" xfId="0" applyFont="1" applyProtection="1">
      <protection locked="0"/>
    </xf>
    <xf numFmtId="0" fontId="9" fillId="0" borderId="112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12" xfId="0" applyFont="1" applyBorder="1" applyAlignment="1" applyProtection="1">
      <alignment horizontal="center" vertical="center"/>
      <protection locked="0"/>
    </xf>
    <xf numFmtId="0" fontId="7" fillId="4" borderId="112" xfId="0" applyFont="1" applyFill="1" applyBorder="1" applyAlignment="1" applyProtection="1">
      <alignment horizontal="center" vertical="center"/>
      <protection locked="0"/>
    </xf>
    <xf numFmtId="0" fontId="7" fillId="0" borderId="111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9" fillId="0" borderId="55" xfId="0" applyFont="1" applyBorder="1" applyAlignment="1">
      <alignment horizontal="right" vertical="center"/>
    </xf>
    <xf numFmtId="0" fontId="9" fillId="0" borderId="114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left" vertical="center"/>
    </xf>
    <xf numFmtId="0" fontId="14" fillId="0" borderId="8" xfId="0" applyFont="1" applyBorder="1" applyAlignment="1">
      <alignment horizontal="right" vertical="center"/>
    </xf>
    <xf numFmtId="0" fontId="1" fillId="0" borderId="55" xfId="0" applyFont="1" applyBorder="1" applyAlignment="1">
      <alignment vertical="center"/>
    </xf>
    <xf numFmtId="0" fontId="7" fillId="0" borderId="69" xfId="0" applyFont="1" applyBorder="1" applyProtection="1">
      <protection locked="0"/>
    </xf>
    <xf numFmtId="0" fontId="7" fillId="0" borderId="114" xfId="0" applyFont="1" applyBorder="1" applyProtection="1">
      <protection locked="0"/>
    </xf>
    <xf numFmtId="0" fontId="7" fillId="0" borderId="117" xfId="0" applyFont="1" applyBorder="1" applyProtection="1">
      <protection locked="0"/>
    </xf>
    <xf numFmtId="164" fontId="9" fillId="0" borderId="112" xfId="0" applyNumberFormat="1" applyFont="1" applyBorder="1" applyAlignment="1" applyProtection="1">
      <alignment horizontal="center" vertical="center"/>
      <protection locked="0"/>
    </xf>
    <xf numFmtId="164" fontId="7" fillId="0" borderId="112" xfId="0" applyNumberFormat="1" applyFont="1" applyBorder="1" applyAlignment="1" applyProtection="1">
      <alignment horizontal="center" vertical="center"/>
      <protection locked="0"/>
    </xf>
    <xf numFmtId="164" fontId="7" fillId="4" borderId="112" xfId="0" applyNumberFormat="1" applyFont="1" applyFill="1" applyBorder="1" applyAlignment="1" applyProtection="1">
      <alignment horizontal="center" vertical="center"/>
      <protection locked="0"/>
    </xf>
    <xf numFmtId="20" fontId="16" fillId="0" borderId="0" xfId="0" applyNumberFormat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7" fillId="0" borderId="0" xfId="1" applyFont="1"/>
    <xf numFmtId="0" fontId="5" fillId="0" borderId="1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4" xfId="1" applyFont="1" applyBorder="1" applyAlignment="1">
      <alignment horizontal="left" vertical="center"/>
    </xf>
    <xf numFmtId="0" fontId="3" fillId="0" borderId="5" xfId="1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2" fillId="0" borderId="68" xfId="0" applyFont="1" applyBorder="1" applyAlignment="1">
      <alignment horizontal="right" vertical="center"/>
    </xf>
    <xf numFmtId="0" fontId="7" fillId="0" borderId="109" xfId="1" applyFont="1" applyBorder="1" applyProtection="1">
      <protection locked="0"/>
    </xf>
    <xf numFmtId="0" fontId="7" fillId="0" borderId="55" xfId="1" applyFont="1" applyBorder="1" applyProtection="1">
      <protection locked="0"/>
    </xf>
    <xf numFmtId="0" fontId="7" fillId="0" borderId="110" xfId="1" applyFont="1" applyBorder="1" applyProtection="1">
      <protection locked="0"/>
    </xf>
    <xf numFmtId="0" fontId="7" fillId="0" borderId="0" xfId="1" applyFont="1" applyProtection="1">
      <protection locked="0"/>
    </xf>
    <xf numFmtId="0" fontId="7" fillId="0" borderId="111" xfId="1" applyFont="1" applyBorder="1" applyProtection="1">
      <protection locked="0"/>
    </xf>
    <xf numFmtId="0" fontId="7" fillId="0" borderId="6" xfId="1" applyFont="1" applyBorder="1" applyProtection="1">
      <protection locked="0"/>
    </xf>
    <xf numFmtId="0" fontId="9" fillId="0" borderId="2" xfId="1" applyFont="1" applyBorder="1" applyAlignment="1">
      <alignment horizontal="right" vertical="center"/>
    </xf>
    <xf numFmtId="0" fontId="9" fillId="0" borderId="5" xfId="1" applyFont="1" applyBorder="1" applyAlignment="1">
      <alignment horizontal="right"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66" fontId="12" fillId="0" borderId="4" xfId="0" applyNumberFormat="1" applyFont="1" applyBorder="1" applyAlignment="1">
      <alignment horizontal="right" vertical="center"/>
    </xf>
    <xf numFmtId="0" fontId="7" fillId="0" borderId="69" xfId="1" applyFont="1" applyBorder="1" applyProtection="1">
      <protection locked="0"/>
    </xf>
    <xf numFmtId="0" fontId="7" fillId="0" borderId="114" xfId="1" applyFont="1" applyBorder="1" applyProtection="1">
      <protection locked="0"/>
    </xf>
    <xf numFmtId="0" fontId="7" fillId="0" borderId="117" xfId="1" applyFont="1" applyBorder="1" applyProtection="1">
      <protection locked="0"/>
    </xf>
    <xf numFmtId="0" fontId="19" fillId="0" borderId="0" xfId="0" applyFont="1" applyAlignment="1">
      <alignment vertical="top"/>
    </xf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0" xfId="0" applyFont="1" applyAlignment="1" applyProtection="1">
      <alignment horizontal="left" vertical="center" wrapText="1" shrinkToFit="1"/>
      <protection locked="0"/>
    </xf>
    <xf numFmtId="0" fontId="4" fillId="0" borderId="0" xfId="0" applyFont="1" applyAlignment="1" applyProtection="1">
      <alignment horizontal="left" vertical="center" wrapText="1" shrinkToFit="1"/>
      <protection locked="0"/>
    </xf>
    <xf numFmtId="49" fontId="22" fillId="0" borderId="0" xfId="0" applyNumberFormat="1" applyFont="1" applyAlignment="1" applyProtection="1">
      <alignment horizontal="left" vertical="center" wrapText="1" shrinkToFit="1"/>
      <protection locked="0"/>
    </xf>
    <xf numFmtId="14" fontId="22" fillId="0" borderId="0" xfId="0" applyNumberFormat="1" applyFont="1" applyAlignment="1" applyProtection="1">
      <alignment horizontal="left" vertical="center" wrapText="1" shrinkToFit="1"/>
      <protection locked="0"/>
    </xf>
    <xf numFmtId="166" fontId="22" fillId="0" borderId="0" xfId="0" applyNumberFormat="1" applyFont="1" applyAlignment="1" applyProtection="1">
      <alignment horizontal="left" vertical="center" wrapText="1" shrinkToFit="1"/>
      <protection locked="0"/>
    </xf>
    <xf numFmtId="0" fontId="21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center" wrapText="1"/>
    </xf>
    <xf numFmtId="164" fontId="7" fillId="0" borderId="0" xfId="0" applyNumberFormat="1" applyFont="1" applyAlignment="1">
      <alignment horizontal="left"/>
    </xf>
    <xf numFmtId="164" fontId="7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center"/>
    </xf>
    <xf numFmtId="0" fontId="3" fillId="0" borderId="118" xfId="1" applyFont="1" applyBorder="1" applyAlignment="1">
      <alignment horizontal="left" vertical="center"/>
    </xf>
    <xf numFmtId="0" fontId="3" fillId="0" borderId="119" xfId="1" applyFont="1" applyBorder="1" applyAlignment="1">
      <alignment horizontal="left" vertical="center"/>
    </xf>
    <xf numFmtId="166" fontId="3" fillId="0" borderId="120" xfId="1" applyNumberFormat="1" applyFont="1" applyBorder="1" applyAlignment="1">
      <alignment horizontal="left" vertical="center"/>
    </xf>
    <xf numFmtId="166" fontId="3" fillId="0" borderId="121" xfId="1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166" fontId="3" fillId="0" borderId="2" xfId="0" applyNumberFormat="1" applyFont="1" applyBorder="1" applyAlignment="1">
      <alignment horizontal="left" vertical="center"/>
    </xf>
    <xf numFmtId="166" fontId="3" fillId="0" borderId="66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68" xfId="0" applyFont="1" applyBorder="1" applyAlignment="1">
      <alignment horizontal="left" vertical="center"/>
    </xf>
    <xf numFmtId="0" fontId="17" fillId="0" borderId="83" xfId="0" applyFont="1" applyBorder="1" applyAlignment="1">
      <alignment horizontal="center" vertical="center"/>
    </xf>
    <xf numFmtId="0" fontId="17" fillId="0" borderId="84" xfId="0" applyFont="1" applyBorder="1" applyAlignment="1">
      <alignment horizontal="center" vertical="center"/>
    </xf>
    <xf numFmtId="0" fontId="17" fillId="0" borderId="85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5" xfId="0" applyFont="1" applyBorder="1" applyAlignment="1">
      <alignment horizontal="center" vertical="center"/>
    </xf>
    <xf numFmtId="166" fontId="18" fillId="0" borderId="83" xfId="0" applyNumberFormat="1" applyFont="1" applyBorder="1" applyAlignment="1">
      <alignment horizontal="center" vertical="center" wrapText="1"/>
    </xf>
    <xf numFmtId="166" fontId="18" fillId="0" borderId="85" xfId="0" applyNumberFormat="1" applyFont="1" applyBorder="1" applyAlignment="1">
      <alignment horizontal="center" vertical="center"/>
    </xf>
    <xf numFmtId="0" fontId="6" fillId="0" borderId="109" xfId="0" applyFont="1" applyBorder="1" applyAlignment="1" applyProtection="1">
      <alignment horizontal="center" vertical="center"/>
      <protection locked="0"/>
    </xf>
    <xf numFmtId="0" fontId="6" fillId="0" borderId="110" xfId="0" applyFont="1" applyBorder="1" applyAlignment="1" applyProtection="1">
      <alignment horizontal="center" vertical="center"/>
      <protection locked="0"/>
    </xf>
    <xf numFmtId="0" fontId="15" fillId="0" borderId="109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0" borderId="113" xfId="0" applyFont="1" applyBorder="1" applyAlignment="1">
      <alignment horizontal="left" vertical="center"/>
    </xf>
    <xf numFmtId="49" fontId="3" fillId="0" borderId="115" xfId="0" applyNumberFormat="1" applyFont="1" applyBorder="1" applyAlignment="1">
      <alignment horizontal="left" vertical="center"/>
    </xf>
    <xf numFmtId="0" fontId="3" fillId="0" borderId="115" xfId="0" applyFont="1" applyBorder="1" applyAlignment="1">
      <alignment horizontal="left" vertical="center"/>
    </xf>
    <xf numFmtId="166" fontId="6" fillId="0" borderId="116" xfId="0" applyNumberFormat="1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20" fontId="10" fillId="3" borderId="83" xfId="0" applyNumberFormat="1" applyFont="1" applyFill="1" applyBorder="1" applyAlignment="1">
      <alignment horizontal="center" vertical="center"/>
    </xf>
    <xf numFmtId="20" fontId="10" fillId="3" borderId="84" xfId="0" applyNumberFormat="1" applyFont="1" applyFill="1" applyBorder="1" applyAlignment="1">
      <alignment horizontal="center" vertical="center"/>
    </xf>
    <xf numFmtId="20" fontId="10" fillId="3" borderId="85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66" xfId="0" applyFont="1" applyBorder="1" applyAlignment="1">
      <alignment horizontal="lef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67" xfId="0" applyNumberFormat="1" applyFont="1" applyBorder="1" applyAlignment="1">
      <alignment horizontal="left" vertical="center"/>
    </xf>
    <xf numFmtId="165" fontId="6" fillId="0" borderId="4" xfId="0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165" fontId="6" fillId="0" borderId="68" xfId="0" applyNumberFormat="1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6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20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7BF0D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281551</xdr:rowOff>
    </xdr:from>
    <xdr:to>
      <xdr:col>1</xdr:col>
      <xdr:colOff>2524125</xdr:colOff>
      <xdr:row>3</xdr:row>
      <xdr:rowOff>1432949</xdr:rowOff>
    </xdr:to>
    <xdr:pic>
      <xdr:nvPicPr>
        <xdr:cNvPr id="1050" name="Picture 1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81305"/>
          <a:ext cx="4733925" cy="229425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6</xdr:row>
      <xdr:rowOff>57150</xdr:rowOff>
    </xdr:from>
    <xdr:to>
      <xdr:col>12</xdr:col>
      <xdr:colOff>620417</xdr:colOff>
      <xdr:row>32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/>
        <a:stretch>
          <a:fillRect/>
        </a:stretch>
      </xdr:blipFill>
      <xdr:spPr>
        <a:xfrm>
          <a:off x="28575" y="1330960"/>
          <a:ext cx="8364220" cy="5029200"/>
        </a:xfrm>
        <a:prstGeom prst="rect">
          <a:avLst/>
        </a:prstGeom>
      </xdr:spPr>
    </xdr:pic>
    <xdr:clientData/>
  </xdr:twoCellAnchor>
  <xdr:twoCellAnchor>
    <xdr:from>
      <xdr:col>0</xdr:col>
      <xdr:colOff>171450</xdr:colOff>
      <xdr:row>7</xdr:row>
      <xdr:rowOff>0</xdr:rowOff>
    </xdr:from>
    <xdr:to>
      <xdr:col>0</xdr:col>
      <xdr:colOff>571500</xdr:colOff>
      <xdr:row>10</xdr:row>
      <xdr:rowOff>152400</xdr:rowOff>
    </xdr:to>
    <xdr:grpSp>
      <xdr:nvGrpSpPr>
        <xdr:cNvPr id="2661" name="Group 2">
          <a:extLst>
            <a:ext uri="{FF2B5EF4-FFF2-40B4-BE49-F238E27FC236}">
              <a16:creationId xmlns:a16="http://schemas.microsoft.com/office/drawing/2014/main" id="{00000000-0008-0000-0100-0000650A0000}"/>
            </a:ext>
          </a:extLst>
        </xdr:cNvPr>
        <xdr:cNvGrpSpPr/>
      </xdr:nvGrpSpPr>
      <xdr:grpSpPr>
        <a:xfrm>
          <a:off x="176022" y="1361704"/>
          <a:ext cx="407670" cy="677646"/>
          <a:chOff x="300" y="1916"/>
          <a:chExt cx="657" cy="1171"/>
        </a:xfrm>
      </xdr:grpSpPr>
      <xdr:pic>
        <xdr:nvPicPr>
          <xdr:cNvPr id="2690" name="Picture 3">
            <a:extLst>
              <a:ext uri="{FF2B5EF4-FFF2-40B4-BE49-F238E27FC236}">
                <a16:creationId xmlns:a16="http://schemas.microsoft.com/office/drawing/2014/main" id="{00000000-0008-0000-0100-0000820A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>
          <a:xfrm>
            <a:off x="300" y="2304"/>
            <a:ext cx="657" cy="783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blipFill dpi="0" rotWithShape="0">
                  <a:srcRect/>
                  <a:stretch>
                    <a:fillRect/>
                  </a:stretch>
                </a:blip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sp macro="" textlink="">
        <xdr:nvSpPr>
          <xdr:cNvPr id="2052" name="Text Box 4">
            <a:extLst>
              <a:ext uri="{FF2B5EF4-FFF2-40B4-BE49-F238E27FC236}">
                <a16:creationId xmlns:a16="http://schemas.microsoft.com/office/drawing/2014/main" id="{00000000-0008-0000-0100-000004080000}"/>
              </a:ext>
            </a:extLst>
          </xdr:cNvPr>
          <xdr:cNvSpPr txBox="1">
            <a:spLocks noChangeArrowheads="1"/>
          </xdr:cNvSpPr>
        </xdr:nvSpPr>
        <xdr:spPr>
          <a:xfrm>
            <a:off x="441" y="1916"/>
            <a:ext cx="485" cy="46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  <xdr:txBody>
          <a:bodyPr vertOverflow="clip" wrap="square" lIns="20160" tIns="20160" rIns="20160" bIns="20160" anchor="t"/>
          <a:lstStyle/>
          <a:p>
            <a:pPr algn="l" rtl="0">
              <a:defRPr sz="1000"/>
            </a:pPr>
            <a:r>
              <a:rPr lang="en-GB" sz="1200" b="1" i="0" u="none" strike="noStrike" baseline="0">
                <a:solidFill>
                  <a:sysClr val="windowText" lastClr="000000"/>
                </a:solidFill>
                <a:latin typeface="Arial" panose="020B0604020202020204"/>
                <a:cs typeface="Arial" panose="020B0604020202020204"/>
              </a:rPr>
              <a:t>N</a:t>
            </a:r>
          </a:p>
          <a:p>
            <a:pPr algn="l" rtl="0">
              <a:defRPr sz="1000"/>
            </a:pPr>
            <a:endParaRPr lang="en-GB" sz="1200" b="1" i="0" u="none" strike="noStrike" baseline="0">
              <a:solidFill>
                <a:sysClr val="windowText" lastClr="000000"/>
              </a:solidFill>
              <a:latin typeface="Arial" panose="020B0604020202020204"/>
              <a:cs typeface="Arial" panose="020B0604020202020204"/>
            </a:endParaRPr>
          </a:p>
        </xdr:txBody>
      </xdr:sp>
    </xdr:grpSp>
    <xdr:clientData/>
  </xdr:twoCellAnchor>
  <xdr:twoCellAnchor>
    <xdr:from>
      <xdr:col>2</xdr:col>
      <xdr:colOff>38101</xdr:colOff>
      <xdr:row>12</xdr:row>
      <xdr:rowOff>28575</xdr:rowOff>
    </xdr:from>
    <xdr:to>
      <xdr:col>3</xdr:col>
      <xdr:colOff>485775</xdr:colOff>
      <xdr:row>13</xdr:row>
      <xdr:rowOff>38100</xdr:rowOff>
    </xdr:to>
    <xdr:sp macro="" textlink="">
      <xdr:nvSpPr>
        <xdr:cNvPr id="2053" name="Text Box 26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SpPr txBox="1">
          <a:spLocks noChangeArrowheads="1"/>
        </xdr:cNvSpPr>
      </xdr:nvSpPr>
      <xdr:spPr>
        <a:xfrm>
          <a:off x="1333500" y="2445385"/>
          <a:ext cx="1095375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4</xdr:col>
      <xdr:colOff>285750</xdr:colOff>
      <xdr:row>14</xdr:row>
      <xdr:rowOff>152400</xdr:rowOff>
    </xdr:from>
    <xdr:to>
      <xdr:col>4</xdr:col>
      <xdr:colOff>466725</xdr:colOff>
      <xdr:row>15</xdr:row>
      <xdr:rowOff>171450</xdr:rowOff>
    </xdr:to>
    <xdr:sp macro="" textlink="">
      <xdr:nvSpPr>
        <xdr:cNvPr id="2054" name="Text Box 29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SpPr txBox="1">
          <a:spLocks noChangeArrowheads="1"/>
        </xdr:cNvSpPr>
      </xdr:nvSpPr>
      <xdr:spPr>
        <a:xfrm>
          <a:off x="2876550" y="295021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A</a:t>
          </a:r>
        </a:p>
      </xdr:txBody>
    </xdr:sp>
    <xdr:clientData/>
  </xdr:twoCellAnchor>
  <xdr:twoCellAnchor>
    <xdr:from>
      <xdr:col>7</xdr:col>
      <xdr:colOff>333375</xdr:colOff>
      <xdr:row>15</xdr:row>
      <xdr:rowOff>38100</xdr:rowOff>
    </xdr:from>
    <xdr:to>
      <xdr:col>7</xdr:col>
      <xdr:colOff>514350</xdr:colOff>
      <xdr:row>16</xdr:row>
      <xdr:rowOff>57150</xdr:rowOff>
    </xdr:to>
    <xdr:sp macro="" textlink="">
      <xdr:nvSpPr>
        <xdr:cNvPr id="2055" name="Text Box 30">
          <a:extLs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 txBox="1">
          <a:spLocks noChangeArrowheads="1"/>
        </xdr:cNvSpPr>
      </xdr:nvSpPr>
      <xdr:spPr>
        <a:xfrm>
          <a:off x="4867275" y="3026410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B</a:t>
          </a:r>
        </a:p>
      </xdr:txBody>
    </xdr:sp>
    <xdr:clientData/>
  </xdr:twoCellAnchor>
  <xdr:twoCellAnchor>
    <xdr:from>
      <xdr:col>6</xdr:col>
      <xdr:colOff>142875</xdr:colOff>
      <xdr:row>26</xdr:row>
      <xdr:rowOff>47625</xdr:rowOff>
    </xdr:from>
    <xdr:to>
      <xdr:col>6</xdr:col>
      <xdr:colOff>323850</xdr:colOff>
      <xdr:row>27</xdr:row>
      <xdr:rowOff>66675</xdr:rowOff>
    </xdr:to>
    <xdr:sp macro="" textlink="">
      <xdr:nvSpPr>
        <xdr:cNvPr id="2056" name="Text Box 31">
          <a:extLst>
            <a:ext uri="{FF2B5EF4-FFF2-40B4-BE49-F238E27FC236}">
              <a16:creationId xmlns:a16="http://schemas.microsoft.com/office/drawing/2014/main" id="{00000000-0008-0000-0100-000008080000}"/>
            </a:ext>
          </a:extLst>
        </xdr:cNvPr>
        <xdr:cNvSpPr txBox="1">
          <a:spLocks noChangeArrowheads="1"/>
        </xdr:cNvSpPr>
      </xdr:nvSpPr>
      <xdr:spPr>
        <a:xfrm>
          <a:off x="4029075" y="5131435"/>
          <a:ext cx="180975" cy="20955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C</a:t>
          </a:r>
        </a:p>
      </xdr:txBody>
    </xdr:sp>
    <xdr:clientData/>
  </xdr:twoCellAnchor>
  <xdr:twoCellAnchor>
    <xdr:from>
      <xdr:col>8</xdr:col>
      <xdr:colOff>371475</xdr:colOff>
      <xdr:row>8</xdr:row>
      <xdr:rowOff>133350</xdr:rowOff>
    </xdr:from>
    <xdr:to>
      <xdr:col>10</xdr:col>
      <xdr:colOff>38099</xdr:colOff>
      <xdr:row>9</xdr:row>
      <xdr:rowOff>142875</xdr:rowOff>
    </xdr:to>
    <xdr:sp macro="" textlink="">
      <xdr:nvSpPr>
        <xdr:cNvPr id="20" name="Text Box 26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>
          <a:spLocks noChangeArrowheads="1"/>
        </xdr:cNvSpPr>
      </xdr:nvSpPr>
      <xdr:spPr>
        <a:xfrm>
          <a:off x="5553075" y="1788160"/>
          <a:ext cx="96139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Noke Drive</a:t>
          </a:r>
        </a:p>
      </xdr:txBody>
    </xdr:sp>
    <xdr:clientData/>
  </xdr:twoCellAnchor>
  <xdr:twoCellAnchor>
    <xdr:from>
      <xdr:col>5</xdr:col>
      <xdr:colOff>133350</xdr:colOff>
      <xdr:row>30</xdr:row>
      <xdr:rowOff>152400</xdr:rowOff>
    </xdr:from>
    <xdr:to>
      <xdr:col>6</xdr:col>
      <xdr:colOff>581024</xdr:colOff>
      <xdr:row>31</xdr:row>
      <xdr:rowOff>161925</xdr:rowOff>
    </xdr:to>
    <xdr:sp macro="" textlink="">
      <xdr:nvSpPr>
        <xdr:cNvPr id="4" name="Text Box 2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>
        <a:xfrm>
          <a:off x="3371850" y="5998210"/>
          <a:ext cx="1094740" cy="2000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7</xdr:col>
      <xdr:colOff>117717</xdr:colOff>
      <xdr:row>29</xdr:row>
      <xdr:rowOff>150090</xdr:rowOff>
    </xdr:from>
    <xdr:to>
      <xdr:col>7</xdr:col>
      <xdr:colOff>429500</xdr:colOff>
      <xdr:row>32</xdr:row>
      <xdr:rowOff>80154</xdr:rowOff>
    </xdr:to>
    <xdr:sp macro="" textlink="">
      <xdr:nvSpPr>
        <xdr:cNvPr id="2" name="Isosceles Tri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>
        <a:xfrm rot="9473547">
          <a:off x="4651375" y="5805170"/>
          <a:ext cx="311785" cy="501650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1</a:t>
          </a:r>
        </a:p>
      </xdr:txBody>
    </xdr:sp>
    <xdr:clientData fLocksWithSheet="0"/>
  </xdr:twoCellAnchor>
  <xdr:twoCellAnchor>
    <xdr:from>
      <xdr:col>6</xdr:col>
      <xdr:colOff>628650</xdr:colOff>
      <xdr:row>22</xdr:row>
      <xdr:rowOff>47627</xdr:rowOff>
    </xdr:from>
    <xdr:to>
      <xdr:col>7</xdr:col>
      <xdr:colOff>292733</xdr:colOff>
      <xdr:row>24</xdr:row>
      <xdr:rowOff>168191</xdr:rowOff>
    </xdr:to>
    <xdr:sp macro="" textlink="">
      <xdr:nvSpPr>
        <xdr:cNvPr id="5" name="Isosceles Triangl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>
        <a:xfrm rot="726228">
          <a:off x="4514850" y="4369435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2</a:t>
          </a:r>
        </a:p>
      </xdr:txBody>
    </xdr:sp>
    <xdr:clientData fLocksWithSheet="0"/>
  </xdr:twoCellAnchor>
  <xdr:twoCellAnchor>
    <xdr:from>
      <xdr:col>7</xdr:col>
      <xdr:colOff>609961</xdr:colOff>
      <xdr:row>16</xdr:row>
      <xdr:rowOff>171093</xdr:rowOff>
    </xdr:from>
    <xdr:to>
      <xdr:col>8</xdr:col>
      <xdr:colOff>463825</xdr:colOff>
      <xdr:row>18</xdr:row>
      <xdr:rowOff>101876</xdr:rowOff>
    </xdr:to>
    <xdr:sp macro="" textlink="">
      <xdr:nvSpPr>
        <xdr:cNvPr id="6" name="Isosceles Triangl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>
        <a:xfrm rot="5070171">
          <a:off x="5238750" y="325501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3</a:t>
          </a:r>
        </a:p>
      </xdr:txBody>
    </xdr:sp>
    <xdr:clientData fLocksWithSheet="0"/>
  </xdr:twoCellAnchor>
  <xdr:twoCellAnchor>
    <xdr:from>
      <xdr:col>3</xdr:col>
      <xdr:colOff>590550</xdr:colOff>
      <xdr:row>10</xdr:row>
      <xdr:rowOff>152401</xdr:rowOff>
    </xdr:from>
    <xdr:to>
      <xdr:col>4</xdr:col>
      <xdr:colOff>254633</xdr:colOff>
      <xdr:row>13</xdr:row>
      <xdr:rowOff>82465</xdr:rowOff>
    </xdr:to>
    <xdr:sp macro="" textlink="">
      <xdr:nvSpPr>
        <xdr:cNvPr id="7" name="Isosceles Triangle 1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>
        <a:xfrm rot="19051317">
          <a:off x="2533650" y="218821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4</a:t>
          </a:r>
        </a:p>
      </xdr:txBody>
    </xdr:sp>
    <xdr:clientData fLocksWithSheet="0"/>
  </xdr:twoCellAnchor>
  <xdr:twoCellAnchor>
    <xdr:from>
      <xdr:col>5</xdr:col>
      <xdr:colOff>467085</xdr:colOff>
      <xdr:row>13</xdr:row>
      <xdr:rowOff>132993</xdr:rowOff>
    </xdr:from>
    <xdr:to>
      <xdr:col>6</xdr:col>
      <xdr:colOff>320949</xdr:colOff>
      <xdr:row>15</xdr:row>
      <xdr:rowOff>63776</xdr:rowOff>
    </xdr:to>
    <xdr:sp macro="" textlink="">
      <xdr:nvSpPr>
        <xdr:cNvPr id="8" name="Isosceles Triangl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rrowheads="1"/>
        </xdr:cNvSpPr>
      </xdr:nvSpPr>
      <xdr:spPr>
        <a:xfrm rot="16520977">
          <a:off x="3800475" y="2645410"/>
          <a:ext cx="311150" cy="501015"/>
        </a:xfrm>
        <a:prstGeom prst="triangle">
          <a:avLst>
            <a:gd name="adj" fmla="val 50000"/>
          </a:avLst>
        </a:prstGeom>
        <a:solidFill>
          <a:srgbClr val="FF0000"/>
        </a:solidFill>
        <a:ln w="9525" algn="ctr">
          <a:solidFill>
            <a:srgbClr val="400000"/>
          </a:solidFill>
          <a:round/>
        </a:ln>
      </xdr:spPr>
      <xdr:txBody>
        <a:bodyPr anchor="ctr"/>
        <a:lstStyle/>
        <a:p>
          <a:pPr algn="ctr"/>
          <a:r>
            <a:rPr lang="en-GB" sz="1400" b="1">
              <a:solidFill>
                <a:schemeClr val="bg1"/>
              </a:solidFill>
            </a:rPr>
            <a:t>5</a:t>
          </a: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18</xdr:row>
      <xdr:rowOff>57150</xdr:rowOff>
    </xdr:from>
    <xdr:to>
      <xdr:col>12</xdr:col>
      <xdr:colOff>57150</xdr:colOff>
      <xdr:row>19</xdr:row>
      <xdr:rowOff>57150</xdr:rowOff>
    </xdr:to>
    <xdr:sp macro="" textlink="">
      <xdr:nvSpPr>
        <xdr:cNvPr id="3073" name="Text Box 27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SpPr txBox="1">
          <a:spLocks noChangeArrowheads="1"/>
        </xdr:cNvSpPr>
      </xdr:nvSpPr>
      <xdr:spPr>
        <a:xfrm>
          <a:off x="4314825" y="641223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4</xdr:col>
      <xdr:colOff>228600</xdr:colOff>
      <xdr:row>5</xdr:row>
      <xdr:rowOff>47625</xdr:rowOff>
    </xdr:from>
    <xdr:to>
      <xdr:col>6</xdr:col>
      <xdr:colOff>381000</xdr:colOff>
      <xdr:row>6</xdr:row>
      <xdr:rowOff>57150</xdr:rowOff>
    </xdr:to>
    <xdr:sp macro="" textlink="">
      <xdr:nvSpPr>
        <xdr:cNvPr id="3074" name="Text Box 28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019300" y="144970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12</xdr:col>
      <xdr:colOff>438150</xdr:colOff>
      <xdr:row>9</xdr:row>
      <xdr:rowOff>285750</xdr:rowOff>
    </xdr:from>
    <xdr:to>
      <xdr:col>15</xdr:col>
      <xdr:colOff>142875</xdr:colOff>
      <xdr:row>10</xdr:row>
      <xdr:rowOff>276225</xdr:rowOff>
    </xdr:to>
    <xdr:sp macro="" textlink="">
      <xdr:nvSpPr>
        <xdr:cNvPr id="3075" name="Text Box 28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>
        <a:xfrm>
          <a:off x="5810250" y="321183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Noke Drive</a:t>
          </a:r>
        </a:p>
      </xdr:txBody>
    </xdr:sp>
    <xdr:clientData/>
  </xdr:twoCellAnchor>
  <xdr:twoCellAnchor>
    <xdr:from>
      <xdr:col>8</xdr:col>
      <xdr:colOff>0</xdr:colOff>
      <xdr:row>6</xdr:row>
      <xdr:rowOff>104775</xdr:rowOff>
    </xdr:from>
    <xdr:to>
      <xdr:col>8</xdr:col>
      <xdr:colOff>0</xdr:colOff>
      <xdr:row>17</xdr:row>
      <xdr:rowOff>295275</xdr:rowOff>
    </xdr:to>
    <xdr:sp macro="" textlink="">
      <xdr:nvSpPr>
        <xdr:cNvPr id="3474" name="Straight Connector 37">
          <a:extLst>
            <a:ext uri="{FF2B5EF4-FFF2-40B4-BE49-F238E27FC236}">
              <a16:creationId xmlns:a16="http://schemas.microsoft.com/office/drawing/2014/main" id="{00000000-0008-0000-0200-0000920D0000}"/>
            </a:ext>
          </a:extLst>
        </xdr:cNvPr>
        <xdr:cNvSpPr>
          <a:spLocks noChangeShapeType="1"/>
        </xdr:cNvSpPr>
      </xdr:nvSpPr>
      <xdr:spPr>
        <a:xfrm>
          <a:off x="3581400" y="1887855"/>
          <a:ext cx="0" cy="438150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8</xdr:col>
      <xdr:colOff>19049</xdr:colOff>
      <xdr:row>11</xdr:row>
      <xdr:rowOff>371475</xdr:rowOff>
    </xdr:from>
    <xdr:to>
      <xdr:col>13</xdr:col>
      <xdr:colOff>380999</xdr:colOff>
      <xdr:row>11</xdr:row>
      <xdr:rowOff>371475</xdr:rowOff>
    </xdr:to>
    <xdr:sp macro="" textlink="">
      <xdr:nvSpPr>
        <xdr:cNvPr id="3475" name="Straight Connector 40">
          <a:extLst>
            <a:ext uri="{FF2B5EF4-FFF2-40B4-BE49-F238E27FC236}">
              <a16:creationId xmlns:a16="http://schemas.microsoft.com/office/drawing/2014/main" id="{00000000-0008-0000-0200-0000930D0000}"/>
            </a:ext>
          </a:extLst>
        </xdr:cNvPr>
        <xdr:cNvSpPr>
          <a:spLocks noChangeShapeType="1"/>
        </xdr:cNvSpPr>
      </xdr:nvSpPr>
      <xdr:spPr>
        <a:xfrm flipH="1">
          <a:off x="3599815" y="4059555"/>
          <a:ext cx="2600325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24</xdr:col>
      <xdr:colOff>0</xdr:colOff>
      <xdr:row>6</xdr:row>
      <xdr:rowOff>142875</xdr:rowOff>
    </xdr:from>
    <xdr:to>
      <xdr:col>24</xdr:col>
      <xdr:colOff>0</xdr:colOff>
      <xdr:row>17</xdr:row>
      <xdr:rowOff>266701</xdr:rowOff>
    </xdr:to>
    <xdr:sp macro="" textlink="">
      <xdr:nvSpPr>
        <xdr:cNvPr id="10" name="Straight Connector 37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ShapeType="1"/>
        </xdr:cNvSpPr>
      </xdr:nvSpPr>
      <xdr:spPr>
        <a:xfrm>
          <a:off x="10744200" y="1925955"/>
          <a:ext cx="0" cy="4314825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23</xdr:col>
      <xdr:colOff>438149</xdr:colOff>
      <xdr:row>11</xdr:row>
      <xdr:rowOff>371475</xdr:rowOff>
    </xdr:from>
    <xdr:to>
      <xdr:col>29</xdr:col>
      <xdr:colOff>371471</xdr:colOff>
      <xdr:row>11</xdr:row>
      <xdr:rowOff>371475</xdr:rowOff>
    </xdr:to>
    <xdr:sp macro="" textlink="">
      <xdr:nvSpPr>
        <xdr:cNvPr id="11" name="Straight Connector 4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>
          <a:spLocks noChangeShapeType="1"/>
        </xdr:cNvSpPr>
      </xdr:nvSpPr>
      <xdr:spPr>
        <a:xfrm flipH="1">
          <a:off x="10734040" y="4059555"/>
          <a:ext cx="2619375" cy="0"/>
        </a:xfrm>
        <a:prstGeom prst="line">
          <a:avLst/>
        </a:prstGeom>
        <a:noFill/>
        <a:ln w="38160">
          <a:solidFill>
            <a:srgbClr val="000000"/>
          </a:solidFill>
          <a:miter lim="800000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25</xdr:col>
      <xdr:colOff>285750</xdr:colOff>
      <xdr:row>18</xdr:row>
      <xdr:rowOff>76200</xdr:rowOff>
    </xdr:from>
    <xdr:to>
      <xdr:col>28</xdr:col>
      <xdr:colOff>57150</xdr:colOff>
      <xdr:row>19</xdr:row>
      <xdr:rowOff>76200</xdr:rowOff>
    </xdr:to>
    <xdr:sp macro="" textlink="">
      <xdr:nvSpPr>
        <xdr:cNvPr id="2" name="Text Box 2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>
        <a:xfrm>
          <a:off x="11477625" y="6431280"/>
          <a:ext cx="1114425" cy="381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20</xdr:col>
      <xdr:colOff>228600</xdr:colOff>
      <xdr:row>5</xdr:row>
      <xdr:rowOff>66675</xdr:rowOff>
    </xdr:from>
    <xdr:to>
      <xdr:col>22</xdr:col>
      <xdr:colOff>381000</xdr:colOff>
      <xdr:row>6</xdr:row>
      <xdr:rowOff>76200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>
        <a:xfrm>
          <a:off x="9182100" y="1468755"/>
          <a:ext cx="1047750" cy="3905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Redstone Hill</a:t>
          </a:r>
        </a:p>
      </xdr:txBody>
    </xdr:sp>
    <xdr:clientData/>
  </xdr:twoCellAnchor>
  <xdr:twoCellAnchor>
    <xdr:from>
      <xdr:col>28</xdr:col>
      <xdr:colOff>438150</xdr:colOff>
      <xdr:row>9</xdr:row>
      <xdr:rowOff>304800</xdr:rowOff>
    </xdr:from>
    <xdr:to>
      <xdr:col>31</xdr:col>
      <xdr:colOff>142875</xdr:colOff>
      <xdr:row>10</xdr:row>
      <xdr:rowOff>295275</xdr:rowOff>
    </xdr:to>
    <xdr:sp macro="" textlink="">
      <xdr:nvSpPr>
        <xdr:cNvPr id="4" name="Text Box 28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>
          <a:spLocks noChangeArrowheads="1"/>
        </xdr:cNvSpPr>
      </xdr:nvSpPr>
      <xdr:spPr>
        <a:xfrm>
          <a:off x="12973050" y="3230880"/>
          <a:ext cx="1047750" cy="37147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360" tIns="22680" rIns="0" bIns="0" anchor="t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Verdana" panose="020B0604030504040204"/>
              <a:ea typeface="Verdana" panose="020B0604030504040204"/>
              <a:cs typeface="Verdana" panose="020B0604030504040204"/>
            </a:rPr>
            <a:t>Noke Drive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9"/>
  <sheetViews>
    <sheetView showGridLines="0" showZeros="0" tabSelected="1" workbookViewId="0">
      <selection activeCell="B9" sqref="B9"/>
    </sheetView>
  </sheetViews>
  <sheetFormatPr defaultColWidth="9.109375" defaultRowHeight="12.6"/>
  <cols>
    <col min="1" max="1" width="35.6640625" style="210" customWidth="1"/>
    <col min="2" max="2" width="56" style="210" customWidth="1"/>
    <col min="3" max="16384" width="9.109375" style="210"/>
  </cols>
  <sheetData>
    <row r="1" spans="1:2" ht="30" customHeight="1">
      <c r="A1" s="211"/>
      <c r="B1" s="211"/>
    </row>
    <row r="2" spans="1:2" ht="30" customHeight="1">
      <c r="A2" s="211"/>
      <c r="B2" s="211"/>
    </row>
    <row r="3" spans="1:2" ht="30" customHeight="1">
      <c r="A3" s="211"/>
      <c r="B3" s="211"/>
    </row>
    <row r="4" spans="1:2" ht="135.75" customHeight="1">
      <c r="A4" s="211"/>
      <c r="B4" s="211"/>
    </row>
    <row r="5" spans="1:2" ht="30" customHeight="1">
      <c r="A5" s="212" t="s">
        <v>0</v>
      </c>
      <c r="B5" s="213" t="s">
        <v>1</v>
      </c>
    </row>
    <row r="6" spans="1:2" ht="30" customHeight="1">
      <c r="A6" s="212" t="s">
        <v>2</v>
      </c>
      <c r="B6" s="214" t="s">
        <v>3</v>
      </c>
    </row>
    <row r="7" spans="1:2" ht="30" customHeight="1">
      <c r="A7" s="212" t="s">
        <v>4</v>
      </c>
      <c r="B7" s="215" t="s">
        <v>5</v>
      </c>
    </row>
    <row r="8" spans="1:2" ht="30" customHeight="1">
      <c r="A8" s="212" t="s">
        <v>6</v>
      </c>
      <c r="B8" s="216">
        <v>44853</v>
      </c>
    </row>
    <row r="9" spans="1:2" ht="30" customHeight="1">
      <c r="A9" s="212" t="s">
        <v>7</v>
      </c>
      <c r="B9" s="217" t="s">
        <v>8</v>
      </c>
    </row>
    <row r="10" spans="1:2" s="209" customFormat="1" ht="50.1" customHeight="1">
      <c r="A10" s="218"/>
      <c r="B10" s="219"/>
    </row>
    <row r="11" spans="1:2">
      <c r="A11" s="223" t="s">
        <v>9</v>
      </c>
      <c r="B11" s="223"/>
    </row>
    <row r="12" spans="1:2">
      <c r="A12" s="220" t="s">
        <v>10</v>
      </c>
      <c r="B12" s="221">
        <v>1</v>
      </c>
    </row>
    <row r="13" spans="1:2">
      <c r="A13" s="220" t="s">
        <v>11</v>
      </c>
      <c r="B13" s="221">
        <v>1</v>
      </c>
    </row>
    <row r="14" spans="1:2">
      <c r="A14" s="220" t="s">
        <v>12</v>
      </c>
      <c r="B14" s="221">
        <v>1.5</v>
      </c>
    </row>
    <row r="15" spans="1:2">
      <c r="A15" s="220" t="s">
        <v>13</v>
      </c>
      <c r="B15" s="221">
        <v>2.2999999999999998</v>
      </c>
    </row>
    <row r="16" spans="1:2">
      <c r="A16" s="220" t="s">
        <v>14</v>
      </c>
      <c r="B16" s="222">
        <v>2</v>
      </c>
    </row>
    <row r="17" spans="1:2">
      <c r="A17" s="220" t="s">
        <v>15</v>
      </c>
      <c r="B17" s="221">
        <v>0.4</v>
      </c>
    </row>
    <row r="18" spans="1:2">
      <c r="A18" s="220" t="s">
        <v>16</v>
      </c>
      <c r="B18" s="221">
        <v>0.2</v>
      </c>
    </row>
    <row r="19" spans="1:2">
      <c r="A19" s="211"/>
      <c r="B19" s="211"/>
    </row>
    <row r="20" spans="1:2">
      <c r="A20" s="211"/>
      <c r="B20" s="211"/>
    </row>
    <row r="21" spans="1:2">
      <c r="A21" s="211"/>
      <c r="B21" s="211"/>
    </row>
    <row r="22" spans="1:2">
      <c r="A22" s="211"/>
      <c r="B22" s="211"/>
    </row>
    <row r="23" spans="1:2">
      <c r="A23" s="211"/>
      <c r="B23" s="211"/>
    </row>
    <row r="24" spans="1:2">
      <c r="A24" s="211"/>
      <c r="B24" s="211"/>
    </row>
    <row r="25" spans="1:2">
      <c r="A25" s="211"/>
      <c r="B25" s="211"/>
    </row>
    <row r="26" spans="1:2">
      <c r="A26" s="211"/>
      <c r="B26" s="211"/>
    </row>
    <row r="27" spans="1:2">
      <c r="A27" s="211"/>
      <c r="B27" s="211"/>
    </row>
    <row r="28" spans="1:2">
      <c r="A28" s="211"/>
      <c r="B28" s="211"/>
    </row>
    <row r="29" spans="1:2">
      <c r="A29" s="211"/>
      <c r="B29" s="211"/>
    </row>
    <row r="30" spans="1:2">
      <c r="A30" s="211"/>
      <c r="B30" s="211"/>
    </row>
    <row r="31" spans="1:2">
      <c r="A31" s="211"/>
      <c r="B31" s="211"/>
    </row>
    <row r="32" spans="1:2">
      <c r="A32" s="211"/>
      <c r="B32" s="211"/>
    </row>
    <row r="33" spans="1:2">
      <c r="A33" s="211"/>
      <c r="B33" s="211"/>
    </row>
    <row r="34" spans="1:2">
      <c r="A34" s="211"/>
      <c r="B34" s="211"/>
    </row>
    <row r="35" spans="1:2">
      <c r="A35" s="211"/>
      <c r="B35" s="211"/>
    </row>
    <row r="36" spans="1:2">
      <c r="A36" s="211"/>
      <c r="B36" s="211"/>
    </row>
    <row r="37" spans="1:2">
      <c r="A37" s="211"/>
      <c r="B37" s="211"/>
    </row>
    <row r="38" spans="1:2">
      <c r="A38" s="211"/>
      <c r="B38" s="211"/>
    </row>
    <row r="39" spans="1:2">
      <c r="A39" s="211"/>
      <c r="B39" s="211"/>
    </row>
    <row r="40" spans="1:2">
      <c r="A40" s="211"/>
      <c r="B40" s="211"/>
    </row>
    <row r="41" spans="1:2">
      <c r="A41" s="211"/>
      <c r="B41" s="211"/>
    </row>
    <row r="42" spans="1:2">
      <c r="A42" s="211"/>
      <c r="B42" s="211"/>
    </row>
    <row r="43" spans="1:2">
      <c r="A43" s="211"/>
      <c r="B43" s="211"/>
    </row>
    <row r="44" spans="1:2">
      <c r="A44" s="211"/>
      <c r="B44" s="211"/>
    </row>
    <row r="45" spans="1:2">
      <c r="A45" s="211"/>
      <c r="B45" s="211"/>
    </row>
    <row r="46" spans="1:2">
      <c r="A46" s="211"/>
      <c r="B46" s="211"/>
    </row>
    <row r="47" spans="1:2">
      <c r="A47" s="211"/>
      <c r="B47" s="211"/>
    </row>
    <row r="48" spans="1:2">
      <c r="A48" s="211"/>
      <c r="B48" s="211"/>
    </row>
    <row r="49" spans="1:2">
      <c r="A49" s="211"/>
      <c r="B49" s="211"/>
    </row>
  </sheetData>
  <sheetProtection selectLockedCells="1" selectUnlockedCells="1"/>
  <mergeCells count="1">
    <mergeCell ref="A11:B11"/>
  </mergeCells>
  <printOptions horizontalCentered="1"/>
  <pageMargins left="0.39374999999999999" right="0.59027777777777801" top="0.39374999999999999" bottom="0.78749999999999998" header="0.51180555555555596" footer="0.39374999999999999"/>
  <pageSetup paperSize="9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5"/>
  <sheetViews>
    <sheetView showGridLines="0" showZeros="0" workbookViewId="0"/>
  </sheetViews>
  <sheetFormatPr defaultColWidth="9.109375" defaultRowHeight="15" customHeight="1"/>
  <cols>
    <col min="1" max="13" width="9.6640625" style="187" customWidth="1"/>
    <col min="14" max="16" width="8.6640625" style="187" customWidth="1"/>
    <col min="17" max="19" width="10.6640625" style="187" customWidth="1"/>
    <col min="20" max="16384" width="9.109375" style="187"/>
  </cols>
  <sheetData>
    <row r="1" spans="1:13" s="186" customFormat="1" ht="20.100000000000001" customHeight="1">
      <c r="A1" s="188" t="s">
        <v>17</v>
      </c>
      <c r="B1" s="189"/>
      <c r="C1" s="189"/>
      <c r="D1" s="189"/>
      <c r="E1" s="189"/>
      <c r="F1" s="189"/>
      <c r="G1" s="189"/>
      <c r="H1" s="189"/>
      <c r="I1" s="201" t="str">
        <f>'Job Details'!A5</f>
        <v>Job Number &amp; Name:</v>
      </c>
      <c r="J1" s="224" t="str">
        <f>'Job Details'!B5</f>
        <v>33487 Nutfield</v>
      </c>
      <c r="K1" s="224"/>
      <c r="L1" s="224"/>
      <c r="M1" s="225"/>
    </row>
    <row r="2" spans="1:13" s="186" customFormat="1" ht="20.100000000000001" customHeight="1">
      <c r="A2" s="190" t="str">
        <f>'Job Details'!B6</f>
        <v>Site 4 - Redstone Hill/Noke Drive</v>
      </c>
      <c r="B2" s="191"/>
      <c r="C2" s="191"/>
      <c r="D2" s="191"/>
      <c r="E2" s="191"/>
      <c r="F2" s="191"/>
      <c r="G2" s="191"/>
      <c r="H2" s="191"/>
      <c r="I2" s="202" t="str">
        <f>'Job Details'!A8</f>
        <v>Date:</v>
      </c>
      <c r="J2" s="226">
        <f>'Job Details'!B8</f>
        <v>44853</v>
      </c>
      <c r="K2" s="226"/>
      <c r="L2" s="226"/>
      <c r="M2" s="227"/>
    </row>
    <row r="3" spans="1:13" s="1" customFormat="1" ht="9.9" customHeight="1">
      <c r="A3" s="192"/>
      <c r="B3" s="193"/>
      <c r="C3" s="193"/>
      <c r="D3" s="193"/>
      <c r="E3" s="193"/>
      <c r="F3" s="192"/>
      <c r="G3" s="192"/>
      <c r="H3" s="192"/>
      <c r="I3" s="192"/>
      <c r="J3" s="203"/>
      <c r="K3" s="204"/>
    </row>
    <row r="4" spans="1:13" s="1" customFormat="1" ht="20.100000000000001" customHeight="1">
      <c r="A4" s="228" t="s">
        <v>18</v>
      </c>
      <c r="B4" s="229"/>
      <c r="C4" s="7" t="s">
        <v>19</v>
      </c>
      <c r="D4" s="7"/>
      <c r="E4" s="7"/>
      <c r="F4" s="7"/>
      <c r="G4" s="7"/>
      <c r="H4" s="7"/>
      <c r="I4" s="58"/>
      <c r="J4" s="230"/>
      <c r="K4" s="230"/>
      <c r="L4" s="230"/>
      <c r="M4" s="231"/>
    </row>
    <row r="5" spans="1:13" s="1" customFormat="1" ht="20.100000000000001" customHeight="1">
      <c r="A5" s="232" t="s">
        <v>20</v>
      </c>
      <c r="B5" s="233"/>
      <c r="C5" s="234" t="s">
        <v>21</v>
      </c>
      <c r="D5" s="235"/>
      <c r="E5" s="235"/>
      <c r="F5" s="236"/>
      <c r="G5" s="59"/>
      <c r="H5" s="194" t="s">
        <v>22</v>
      </c>
      <c r="I5" s="237" t="s">
        <v>23</v>
      </c>
      <c r="J5" s="238"/>
      <c r="K5" s="205" t="s">
        <v>24</v>
      </c>
      <c r="L5" s="239" t="s">
        <v>25</v>
      </c>
      <c r="M5" s="240"/>
    </row>
    <row r="6" spans="1:13" s="1" customFormat="1" ht="9.9" customHeight="1">
      <c r="A6" s="192"/>
      <c r="B6" s="193"/>
      <c r="C6" s="193"/>
      <c r="D6" s="193"/>
      <c r="E6" s="193"/>
      <c r="F6" s="192"/>
      <c r="G6" s="192"/>
      <c r="H6" s="192"/>
      <c r="I6" s="192"/>
      <c r="J6" s="203"/>
      <c r="K6" s="204"/>
    </row>
    <row r="7" spans="1:13" ht="15" customHeight="1">
      <c r="A7" s="195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206"/>
    </row>
    <row r="8" spans="1:13" ht="15" customHeight="1">
      <c r="A8" s="197"/>
      <c r="B8" s="198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207"/>
    </row>
    <row r="9" spans="1:13" ht="15" customHeight="1">
      <c r="A9" s="197"/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207"/>
    </row>
    <row r="10" spans="1:13" ht="15" customHeight="1">
      <c r="A10" s="197"/>
      <c r="B10" s="198"/>
      <c r="C10" s="198"/>
      <c r="D10" s="198"/>
      <c r="E10" s="198"/>
      <c r="F10" s="198"/>
      <c r="G10" s="198"/>
      <c r="H10" s="198"/>
      <c r="I10" s="198"/>
      <c r="J10" s="198"/>
      <c r="K10" s="198"/>
      <c r="L10" s="198"/>
      <c r="M10" s="207"/>
    </row>
    <row r="11" spans="1:13" ht="15" customHeight="1">
      <c r="A11" s="197"/>
      <c r="B11" s="198"/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207"/>
    </row>
    <row r="12" spans="1:13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207"/>
    </row>
    <row r="13" spans="1:13" ht="15" customHeight="1">
      <c r="A13" s="197"/>
      <c r="B13" s="198"/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207"/>
    </row>
    <row r="14" spans="1:13" ht="15" customHeight="1">
      <c r="A14" s="197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207"/>
    </row>
    <row r="15" spans="1:13" ht="15" customHeight="1">
      <c r="A15" s="197"/>
      <c r="B15" s="198"/>
      <c r="C15" s="198"/>
      <c r="D15" s="198"/>
      <c r="E15" s="198"/>
      <c r="F15" s="198"/>
      <c r="G15" s="198"/>
      <c r="H15" s="198"/>
      <c r="I15" s="198"/>
      <c r="J15" s="198"/>
      <c r="K15" s="198"/>
      <c r="L15" s="198"/>
      <c r="M15" s="207"/>
    </row>
    <row r="16" spans="1:13" ht="15" customHeight="1">
      <c r="A16" s="197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207"/>
    </row>
    <row r="17" spans="1:13" ht="15" customHeight="1">
      <c r="A17" s="197"/>
      <c r="B17" s="198"/>
      <c r="C17" s="198"/>
      <c r="D17" s="198"/>
      <c r="E17" s="198"/>
      <c r="F17" s="198"/>
      <c r="G17" s="198"/>
      <c r="H17" s="198"/>
      <c r="I17" s="198"/>
      <c r="J17" s="198"/>
      <c r="K17" s="198"/>
      <c r="L17" s="198"/>
      <c r="M17" s="207"/>
    </row>
    <row r="18" spans="1:13" ht="15" customHeight="1">
      <c r="A18" s="197"/>
      <c r="B18" s="198"/>
      <c r="C18" s="198"/>
      <c r="D18" s="198"/>
      <c r="E18" s="198"/>
      <c r="F18" s="198"/>
      <c r="G18" s="198"/>
      <c r="H18" s="198"/>
      <c r="I18" s="198"/>
      <c r="J18" s="198"/>
      <c r="K18" s="198"/>
      <c r="L18" s="198"/>
      <c r="M18" s="207"/>
    </row>
    <row r="19" spans="1:13" ht="15" customHeight="1">
      <c r="A19" s="197"/>
      <c r="B19" s="198"/>
      <c r="C19" s="198"/>
      <c r="D19" s="198"/>
      <c r="E19" s="198"/>
      <c r="F19" s="198"/>
      <c r="G19" s="198"/>
      <c r="H19" s="198"/>
      <c r="I19" s="198"/>
      <c r="J19" s="198"/>
      <c r="K19" s="198"/>
      <c r="L19" s="198"/>
      <c r="M19" s="207"/>
    </row>
    <row r="20" spans="1:13" ht="15" customHeight="1">
      <c r="A20" s="197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207"/>
    </row>
    <row r="21" spans="1:13" ht="15" customHeight="1">
      <c r="A21" s="197"/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207"/>
    </row>
    <row r="22" spans="1:13" ht="15" customHeight="1">
      <c r="A22" s="197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207"/>
    </row>
    <row r="23" spans="1:13" ht="15" customHeight="1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207"/>
    </row>
    <row r="24" spans="1:13" ht="15" customHeight="1">
      <c r="A24" s="197"/>
      <c r="B24" s="198"/>
      <c r="C24" s="198"/>
      <c r="D24" s="198"/>
      <c r="E24" s="198"/>
      <c r="F24" s="198"/>
      <c r="G24" s="198"/>
      <c r="H24" s="198"/>
      <c r="I24" s="198"/>
      <c r="J24" s="198"/>
      <c r="K24" s="198"/>
      <c r="L24" s="198"/>
      <c r="M24" s="207"/>
    </row>
    <row r="25" spans="1:13" ht="15" customHeight="1">
      <c r="A25" s="197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207"/>
    </row>
    <row r="26" spans="1:13" ht="15" customHeight="1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207"/>
    </row>
    <row r="27" spans="1:13" ht="15" customHeight="1">
      <c r="A27" s="197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207"/>
    </row>
    <row r="28" spans="1:13" ht="15" customHeight="1">
      <c r="A28" s="197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207"/>
    </row>
    <row r="29" spans="1:13" ht="15" customHeight="1">
      <c r="A29" s="197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207"/>
    </row>
    <row r="30" spans="1:13" ht="15" customHeight="1">
      <c r="A30" s="197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207"/>
    </row>
    <row r="31" spans="1:13" ht="15" customHeight="1">
      <c r="A31" s="197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207"/>
    </row>
    <row r="32" spans="1:13" ht="15" customHeight="1">
      <c r="A32" s="197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207"/>
    </row>
    <row r="33" spans="1:13" ht="15" customHeight="1">
      <c r="A33" s="199"/>
      <c r="B33" s="200"/>
      <c r="C33" s="200"/>
      <c r="D33" s="200"/>
      <c r="E33" s="200"/>
      <c r="F33" s="200"/>
      <c r="G33" s="200"/>
      <c r="H33" s="200"/>
      <c r="I33" s="200"/>
      <c r="J33" s="200"/>
      <c r="K33" s="200"/>
      <c r="L33" s="200"/>
      <c r="M33" s="208"/>
    </row>
    <row r="34" spans="1:13" ht="15" customHeight="1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</row>
    <row r="35" spans="1:13" ht="15" customHeight="1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</row>
  </sheetData>
  <sheetProtection selectLockedCells="1" selectUnlockedCells="1"/>
  <mergeCells count="8">
    <mergeCell ref="J1:M1"/>
    <mergeCell ref="J2:M2"/>
    <mergeCell ref="A4:B4"/>
    <mergeCell ref="J4:M4"/>
    <mergeCell ref="A5:B5"/>
    <mergeCell ref="C5:F5"/>
    <mergeCell ref="I5:J5"/>
    <mergeCell ref="L5:M5"/>
  </mergeCells>
  <printOptions horizontalCentered="1"/>
  <pageMargins left="0.39374999999999999" right="0.39374999999999999" top="0.39374999999999999" bottom="0.78680555555555598" header="0.51180555555555596" footer="0.196527777777778"/>
  <pageSetup paperSize="9" scale="77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J112"/>
  <sheetViews>
    <sheetView showGridLines="0" workbookViewId="0"/>
  </sheetViews>
  <sheetFormatPr defaultColWidth="9.109375" defaultRowHeight="15" customHeight="1"/>
  <cols>
    <col min="1" max="32" width="6.6640625" style="154" customWidth="1"/>
    <col min="33" max="34" width="8.6640625" style="154" customWidth="1"/>
    <col min="35" max="36" width="9.109375" style="154" hidden="1" customWidth="1"/>
    <col min="37" max="37" width="9.109375" style="154" customWidth="1"/>
    <col min="38" max="16384" width="9.109375" style="154"/>
  </cols>
  <sheetData>
    <row r="1" spans="1:36" s="1" customFormat="1" ht="20.100000000000001" customHeight="1">
      <c r="A1" s="155" t="s">
        <v>17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73" t="str">
        <f>'Job Details'!A5</f>
        <v>Job Number &amp; Name:</v>
      </c>
      <c r="M1" s="245" t="str">
        <f>'Job Details'!B5</f>
        <v>33487 Nutfield</v>
      </c>
      <c r="N1" s="245"/>
      <c r="O1" s="245"/>
      <c r="P1" s="245"/>
      <c r="Q1" s="155" t="s">
        <v>17</v>
      </c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73" t="str">
        <f t="shared" ref="AB1:AC3" si="0">L1</f>
        <v>Job Number &amp; Name:</v>
      </c>
      <c r="AC1" s="245" t="str">
        <f t="shared" si="0"/>
        <v>33487 Nutfield</v>
      </c>
      <c r="AD1" s="245"/>
      <c r="AE1" s="245"/>
      <c r="AF1" s="245"/>
      <c r="AI1" s="185">
        <f>Counts!A7</f>
        <v>0.29166666666666702</v>
      </c>
      <c r="AJ1" s="1">
        <v>0</v>
      </c>
    </row>
    <row r="2" spans="1:36" s="1" customFormat="1" ht="20.100000000000001" customHeight="1">
      <c r="A2" s="157" t="str">
        <f>'Job Details'!B6</f>
        <v>Site 4 - Redstone Hill/Noke Drive</v>
      </c>
      <c r="B2" s="3"/>
      <c r="C2" s="3"/>
      <c r="D2" s="3"/>
      <c r="E2" s="3"/>
      <c r="F2" s="3"/>
      <c r="G2" s="3"/>
      <c r="H2" s="3"/>
      <c r="I2" s="3"/>
      <c r="J2" s="3"/>
      <c r="K2" s="3"/>
      <c r="L2" s="174" t="str">
        <f>'Job Details'!A7</f>
        <v>Client:</v>
      </c>
      <c r="M2" s="246" t="str">
        <f>'Job Details'!B7</f>
        <v>Vectos</v>
      </c>
      <c r="N2" s="246"/>
      <c r="O2" s="246"/>
      <c r="P2" s="246"/>
      <c r="Q2" s="157" t="str">
        <f>A2</f>
        <v>Site 4 - Redstone Hill/Noke Drive</v>
      </c>
      <c r="R2" s="3"/>
      <c r="S2" s="3"/>
      <c r="T2" s="3"/>
      <c r="U2" s="3"/>
      <c r="V2" s="3"/>
      <c r="W2" s="3"/>
      <c r="X2" s="3"/>
      <c r="Y2" s="3"/>
      <c r="Z2" s="3"/>
      <c r="AA2" s="3"/>
      <c r="AB2" s="174" t="str">
        <f t="shared" si="0"/>
        <v>Client:</v>
      </c>
      <c r="AC2" s="246" t="str">
        <f t="shared" si="0"/>
        <v>Vectos</v>
      </c>
      <c r="AD2" s="247"/>
      <c r="AE2" s="247"/>
      <c r="AF2" s="247"/>
      <c r="AI2" s="185">
        <f>Counts!A8</f>
        <v>0.3020833333333337</v>
      </c>
      <c r="AJ2" s="1">
        <v>1</v>
      </c>
    </row>
    <row r="3" spans="1:36" s="1" customFormat="1" ht="20.100000000000001" customHeight="1">
      <c r="A3" s="158" t="s">
        <v>26</v>
      </c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75" t="str">
        <f>'Job Details'!A8</f>
        <v>Date:</v>
      </c>
      <c r="M3" s="248">
        <f>'Job Details'!B8</f>
        <v>44853</v>
      </c>
      <c r="N3" s="248"/>
      <c r="O3" s="248"/>
      <c r="P3" s="248"/>
      <c r="Q3" s="158" t="s">
        <v>27</v>
      </c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75" t="str">
        <f t="shared" si="0"/>
        <v>Date:</v>
      </c>
      <c r="AC3" s="248">
        <f t="shared" si="0"/>
        <v>44853</v>
      </c>
      <c r="AD3" s="248"/>
      <c r="AE3" s="248"/>
      <c r="AF3" s="248"/>
      <c r="AI3" s="185">
        <f>Counts!A9</f>
        <v>0.31250000000000039</v>
      </c>
      <c r="AJ3" s="1">
        <v>2</v>
      </c>
    </row>
    <row r="4" spans="1:36" s="1" customFormat="1" ht="20.100000000000001" customHeight="1">
      <c r="A4" s="160"/>
      <c r="B4" s="161"/>
      <c r="C4" s="161"/>
      <c r="D4" s="161"/>
      <c r="E4" s="161"/>
      <c r="F4" s="161"/>
      <c r="G4" s="161"/>
      <c r="H4" s="161"/>
      <c r="I4" s="160"/>
      <c r="J4" s="160"/>
      <c r="K4" s="160"/>
      <c r="L4" s="160"/>
      <c r="M4" s="176"/>
      <c r="N4" s="177"/>
      <c r="O4" s="178"/>
      <c r="Q4" s="160"/>
      <c r="R4" s="161"/>
      <c r="S4" s="161"/>
      <c r="T4" s="161"/>
      <c r="U4" s="161"/>
      <c r="V4" s="161"/>
      <c r="W4" s="161"/>
      <c r="X4" s="161"/>
      <c r="Y4" s="160"/>
      <c r="Z4" s="160"/>
      <c r="AA4" s="160"/>
      <c r="AB4" s="160"/>
      <c r="AC4" s="176"/>
      <c r="AD4" s="177"/>
      <c r="AE4" s="178"/>
      <c r="AI4" s="185">
        <f>Counts!A10</f>
        <v>0.32291666666666707</v>
      </c>
      <c r="AJ4" s="1">
        <v>3</v>
      </c>
    </row>
    <row r="5" spans="1:36" ht="30" customHeight="1">
      <c r="A5" s="243" t="s">
        <v>28</v>
      </c>
      <c r="B5" s="243"/>
      <c r="C5" s="162">
        <v>0.29166666666666702</v>
      </c>
      <c r="D5" s="163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79"/>
      <c r="Q5" s="243"/>
      <c r="R5" s="243"/>
      <c r="S5" s="162">
        <f>C5</f>
        <v>0.29166666666666702</v>
      </c>
      <c r="T5" s="163"/>
      <c r="U5" s="164"/>
      <c r="V5" s="164"/>
      <c r="W5" s="164"/>
      <c r="X5" s="164"/>
      <c r="Y5" s="164"/>
      <c r="Z5" s="164"/>
      <c r="AA5" s="164"/>
      <c r="AB5" s="164"/>
      <c r="AC5" s="164"/>
      <c r="AD5" s="164"/>
      <c r="AE5" s="164"/>
      <c r="AF5" s="179"/>
      <c r="AI5" s="185">
        <f>Counts!A11</f>
        <v>0.33333333333333376</v>
      </c>
      <c r="AJ5" s="1">
        <v>4</v>
      </c>
    </row>
    <row r="6" spans="1:36" ht="30" customHeight="1">
      <c r="A6" s="165"/>
      <c r="B6" s="166"/>
      <c r="C6" s="166"/>
      <c r="D6" s="166"/>
      <c r="E6" s="166"/>
      <c r="F6" s="166"/>
      <c r="G6" s="166"/>
      <c r="H6" s="167">
        <f ca="1">J7+E18+N15</f>
        <v>89</v>
      </c>
      <c r="I6" s="167">
        <f ca="1">SUM(J7:L7)</f>
        <v>60</v>
      </c>
      <c r="J6" s="244" t="s">
        <v>29</v>
      </c>
      <c r="K6" s="244"/>
      <c r="L6" s="244"/>
      <c r="M6" s="166"/>
      <c r="N6" s="166"/>
      <c r="O6" s="166"/>
      <c r="P6" s="180"/>
      <c r="Q6" s="165"/>
      <c r="R6" s="166"/>
      <c r="S6" s="166"/>
      <c r="T6" s="166"/>
      <c r="U6" s="166"/>
      <c r="V6" s="166"/>
      <c r="W6" s="166"/>
      <c r="X6" s="182">
        <f ca="1">Z7+U18+AD15</f>
        <v>90.1</v>
      </c>
      <c r="Y6" s="182">
        <f ca="1">SUM(Z7:AB7)</f>
        <v>66.7</v>
      </c>
      <c r="Z6" s="244" t="s">
        <v>29</v>
      </c>
      <c r="AA6" s="244"/>
      <c r="AB6" s="244"/>
      <c r="AC6" s="166"/>
      <c r="AD6" s="166"/>
      <c r="AE6" s="166"/>
      <c r="AF6" s="180"/>
      <c r="AI6" s="185">
        <f>Counts!A12</f>
        <v>0.34375000000000044</v>
      </c>
      <c r="AJ6" s="1">
        <v>5</v>
      </c>
    </row>
    <row r="7" spans="1:36" ht="30" customHeight="1">
      <c r="A7" s="165"/>
      <c r="B7" s="166"/>
      <c r="E7" s="166"/>
      <c r="F7" s="166"/>
      <c r="G7" s="166"/>
      <c r="H7" s="166"/>
      <c r="I7" s="166"/>
      <c r="J7" s="170">
        <f ca="1">SUM(OFFSET(Counts!$D$7:$J$7,VLOOKUP('Flow Diagram'!$C$5,'Flow Diagram'!$AI$1:$AJ$112,2,FALSE),0))</f>
        <v>0</v>
      </c>
      <c r="K7" s="169">
        <f ca="1">SUM(OFFSET(Counts!$T$7:$Z$7,VLOOKUP('Flow Diagram'!$C$5,'Flow Diagram'!$AI$1:$AJ$112,2,FALSE),0))</f>
        <v>43</v>
      </c>
      <c r="L7" s="169">
        <f ca="1">SUM(OFFSET(Counts!$L$7:$R$7,VLOOKUP('Flow Diagram'!$C$5,'Flow Diagram'!$AI$1:$AJ$112,2,FALSE),0))</f>
        <v>17</v>
      </c>
      <c r="N7" s="166"/>
      <c r="O7" s="166"/>
      <c r="P7" s="180"/>
      <c r="Q7" s="165"/>
      <c r="R7" s="166"/>
      <c r="U7" s="166"/>
      <c r="V7" s="166"/>
      <c r="W7" s="166"/>
      <c r="X7" s="166"/>
      <c r="Y7" s="166"/>
      <c r="Z7" s="184">
        <f ca="1">SUM(OFFSET('PCU Values'!K$7,VLOOKUP('Flow Diagram'!$C$5,'Flow Diagram'!$AI$1:$AJ$112,2,FALSE),0))</f>
        <v>0</v>
      </c>
      <c r="AA7" s="183">
        <f ca="1">SUM(OFFSET('PCU Values'!AA$7,VLOOKUP('Flow Diagram'!$C$5,'Flow Diagram'!$AI$1:$AJ$112,2,FALSE),0))</f>
        <v>48.7</v>
      </c>
      <c r="AB7" s="183">
        <f ca="1">SUM(OFFSET('PCU Values'!S$7,VLOOKUP('Flow Diagram'!$C$5,'Flow Diagram'!$AI$1:$AJ$112,2,FALSE),0))</f>
        <v>18</v>
      </c>
      <c r="AD7" s="166"/>
      <c r="AE7" s="166"/>
      <c r="AF7" s="180"/>
      <c r="AI7" s="185">
        <f>Counts!A13</f>
        <v>0.35416666666666713</v>
      </c>
      <c r="AJ7" s="1">
        <v>6</v>
      </c>
    </row>
    <row r="8" spans="1:36" ht="30" customHeight="1">
      <c r="E8" s="166"/>
      <c r="F8" s="166"/>
      <c r="G8" s="166"/>
      <c r="H8" s="166"/>
      <c r="I8" s="166"/>
      <c r="J8" s="168" t="s">
        <v>29</v>
      </c>
      <c r="K8" s="168" t="s">
        <v>30</v>
      </c>
      <c r="L8" s="168" t="s">
        <v>31</v>
      </c>
      <c r="N8" s="166"/>
      <c r="O8" s="166"/>
      <c r="P8" s="180"/>
      <c r="U8" s="166"/>
      <c r="V8" s="166"/>
      <c r="W8" s="166"/>
      <c r="X8" s="166"/>
      <c r="Y8" s="166"/>
      <c r="Z8" s="168" t="s">
        <v>29</v>
      </c>
      <c r="AA8" s="168" t="s">
        <v>30</v>
      </c>
      <c r="AB8" s="168" t="s">
        <v>31</v>
      </c>
      <c r="AD8" s="166"/>
      <c r="AE8" s="166"/>
      <c r="AF8" s="180"/>
      <c r="AI8" s="185">
        <f>Counts!A14</f>
        <v>0.36458333333333381</v>
      </c>
      <c r="AJ8" s="1">
        <v>7</v>
      </c>
    </row>
    <row r="9" spans="1:36" ht="30" customHeight="1">
      <c r="A9" s="165"/>
      <c r="B9" s="244"/>
      <c r="E9" s="166"/>
      <c r="F9" s="166"/>
      <c r="G9" s="166"/>
      <c r="H9" s="166"/>
      <c r="I9" s="166"/>
      <c r="J9" s="166"/>
      <c r="K9" s="166"/>
      <c r="L9" s="166"/>
      <c r="M9" s="166"/>
      <c r="N9" s="166"/>
      <c r="O9" s="166"/>
      <c r="P9" s="180"/>
      <c r="Q9" s="165"/>
      <c r="R9" s="244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80"/>
      <c r="AI9" s="185">
        <f>Counts!A15</f>
        <v>0.3750000000000005</v>
      </c>
      <c r="AJ9" s="1">
        <v>8</v>
      </c>
    </row>
    <row r="10" spans="1:36" ht="30" customHeight="1">
      <c r="A10" s="165"/>
      <c r="B10" s="244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80"/>
      <c r="Q10" s="165"/>
      <c r="R10" s="244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80"/>
      <c r="AI10" s="185">
        <f>Counts!A16</f>
        <v>0.38541666666666718</v>
      </c>
      <c r="AJ10" s="1">
        <v>9</v>
      </c>
    </row>
    <row r="11" spans="1:36" ht="30" customHeight="1">
      <c r="A11" s="165"/>
      <c r="B11" s="244"/>
      <c r="E11" s="166"/>
      <c r="F11" s="166"/>
      <c r="G11" s="166"/>
      <c r="H11" s="166"/>
      <c r="I11" s="166"/>
      <c r="J11" s="166"/>
      <c r="K11" s="166"/>
      <c r="L11" s="166"/>
      <c r="M11" s="166"/>
      <c r="N11" s="166"/>
      <c r="O11" s="166"/>
      <c r="P11" s="180"/>
      <c r="Q11" s="165"/>
      <c r="R11" s="244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80"/>
      <c r="AI11" s="185">
        <f>Counts!A17</f>
        <v>0.39583333333333387</v>
      </c>
      <c r="AJ11" s="1">
        <v>10</v>
      </c>
    </row>
    <row r="12" spans="1:36" ht="30" customHeight="1">
      <c r="A12" s="165"/>
      <c r="C12" s="168"/>
      <c r="E12" s="166"/>
      <c r="F12" s="166"/>
      <c r="G12" s="166"/>
      <c r="H12" s="166"/>
      <c r="I12" s="166"/>
      <c r="J12" s="166"/>
      <c r="K12" s="166"/>
      <c r="L12" s="166"/>
      <c r="M12" s="166"/>
      <c r="N12" s="168"/>
      <c r="O12" s="167">
        <f ca="1">L7+F18+N14</f>
        <v>19</v>
      </c>
      <c r="P12" s="180"/>
      <c r="Q12" s="165"/>
      <c r="S12" s="168"/>
      <c r="U12" s="166"/>
      <c r="V12" s="166"/>
      <c r="W12" s="166"/>
      <c r="X12" s="166"/>
      <c r="Y12" s="166"/>
      <c r="Z12" s="166"/>
      <c r="AA12" s="166"/>
      <c r="AB12" s="166"/>
      <c r="AC12" s="166"/>
      <c r="AD12" s="168"/>
      <c r="AE12" s="182">
        <f ca="1">AB7+V18+AD14</f>
        <v>19.2</v>
      </c>
      <c r="AF12" s="180"/>
      <c r="AI12" s="185">
        <f>Counts!A18</f>
        <v>0.40625000000000056</v>
      </c>
      <c r="AJ12" s="1">
        <v>11</v>
      </c>
    </row>
    <row r="13" spans="1:36" ht="30" customHeight="1">
      <c r="A13" s="165"/>
      <c r="C13" s="168"/>
      <c r="D13" s="166"/>
      <c r="E13" s="166"/>
      <c r="F13" s="166"/>
      <c r="G13" s="166"/>
      <c r="H13" s="166"/>
      <c r="I13" s="166"/>
      <c r="J13" s="166"/>
      <c r="K13" s="166"/>
      <c r="L13" s="166"/>
      <c r="M13" s="166"/>
      <c r="N13" s="168"/>
      <c r="O13" s="167">
        <f ca="1">SUM(N14:N16)</f>
        <v>25</v>
      </c>
      <c r="P13" s="180"/>
      <c r="Q13" s="165"/>
      <c r="S13" s="168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8"/>
      <c r="AE13" s="182">
        <f ca="1">SUM(AD14:AD16)</f>
        <v>25.5</v>
      </c>
      <c r="AF13" s="180"/>
      <c r="AI13" s="185">
        <f>Counts!A19</f>
        <v>0.41666666666666724</v>
      </c>
      <c r="AJ13" s="1">
        <v>12</v>
      </c>
    </row>
    <row r="14" spans="1:36" ht="30" customHeight="1">
      <c r="A14" s="165"/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8" t="s">
        <v>31</v>
      </c>
      <c r="N14" s="170">
        <f ca="1">SUM(OFFSET(Counts!$AJ$7:$AP$7,VLOOKUP('Flow Diagram'!$C$5,'Flow Diagram'!$AI$1:$AJ$112,2,FALSE),0))</f>
        <v>0</v>
      </c>
      <c r="O14" s="241" t="s">
        <v>31</v>
      </c>
      <c r="P14" s="180"/>
      <c r="Q14" s="165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8" t="s">
        <v>31</v>
      </c>
      <c r="AD14" s="184">
        <f ca="1">SUM(OFFSET('PCU Values'!AQ$7,VLOOKUP('Flow Diagram'!$C$5,'Flow Diagram'!$AI$1:$AJ$112,2,FALSE),0))</f>
        <v>0</v>
      </c>
      <c r="AE14" s="241" t="s">
        <v>31</v>
      </c>
      <c r="AF14" s="180"/>
      <c r="AI14" s="185">
        <f>Counts!A20</f>
        <v>0.42708333333333393</v>
      </c>
      <c r="AJ14" s="1">
        <v>13</v>
      </c>
    </row>
    <row r="15" spans="1:36" ht="30" customHeight="1">
      <c r="D15" s="166"/>
      <c r="E15" s="166"/>
      <c r="F15" s="166"/>
      <c r="G15" s="166"/>
      <c r="H15" s="166"/>
      <c r="I15" s="166"/>
      <c r="J15" s="166"/>
      <c r="K15" s="166"/>
      <c r="L15" s="166"/>
      <c r="M15" s="168" t="s">
        <v>29</v>
      </c>
      <c r="N15" s="169">
        <f ca="1">SUM(OFFSET(Counts!$AB$7:$AH$7,VLOOKUP('Flow Diagram'!$C$5,'Flow Diagram'!$AI$1:$AJ$112,2,FALSE),0))</f>
        <v>16</v>
      </c>
      <c r="O15" s="242"/>
      <c r="P15" s="180"/>
      <c r="T15" s="166"/>
      <c r="U15" s="166"/>
      <c r="V15" s="166"/>
      <c r="W15" s="166"/>
      <c r="X15" s="166"/>
      <c r="Y15" s="166"/>
      <c r="Z15" s="166"/>
      <c r="AA15" s="166"/>
      <c r="AB15" s="166"/>
      <c r="AC15" s="168" t="s">
        <v>29</v>
      </c>
      <c r="AD15" s="183">
        <f ca="1">SUM(OFFSET('PCU Values'!AI$7,VLOOKUP('Flow Diagram'!$C$5,'Flow Diagram'!$AI$1:$AJ$112,2,FALSE),0))</f>
        <v>16.5</v>
      </c>
      <c r="AE15" s="242"/>
      <c r="AF15" s="180"/>
      <c r="AI15" s="185">
        <f>Counts!A21</f>
        <v>0.43750000000000061</v>
      </c>
      <c r="AJ15" s="1">
        <v>14</v>
      </c>
    </row>
    <row r="16" spans="1:36" ht="30" customHeight="1">
      <c r="A16" s="165"/>
      <c r="B16" s="166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8" t="s">
        <v>30</v>
      </c>
      <c r="N16" s="169">
        <f ca="1">SUM(OFFSET(Counts!$AR$7:$AX$7,VLOOKUP('Flow Diagram'!$C$5,'Flow Diagram'!$AI$1:$AJ$112,2,FALSE),0))</f>
        <v>9</v>
      </c>
      <c r="O16" s="242"/>
      <c r="P16" s="180"/>
      <c r="Q16" s="165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8" t="s">
        <v>30</v>
      </c>
      <c r="AD16" s="183">
        <f ca="1">SUM(OFFSET('PCU Values'!AY$7,VLOOKUP('Flow Diagram'!$C$5,'Flow Diagram'!$AI$1:$AJ$112,2,FALSE),0))</f>
        <v>9</v>
      </c>
      <c r="AE16" s="242"/>
      <c r="AF16" s="180"/>
      <c r="AI16" s="185">
        <f>Counts!A22</f>
        <v>0.4479166666666673</v>
      </c>
      <c r="AJ16" s="1">
        <v>15</v>
      </c>
    </row>
    <row r="17" spans="1:36" ht="30" customHeight="1">
      <c r="A17" s="165"/>
      <c r="B17" s="166"/>
      <c r="C17" s="166"/>
      <c r="E17" s="168" t="s">
        <v>29</v>
      </c>
      <c r="F17" s="168" t="s">
        <v>31</v>
      </c>
      <c r="G17" s="168" t="s">
        <v>30</v>
      </c>
      <c r="H17" s="166"/>
      <c r="I17" s="166"/>
      <c r="J17" s="166"/>
      <c r="K17" s="166"/>
      <c r="L17" s="166"/>
      <c r="M17" s="166"/>
      <c r="N17" s="166"/>
      <c r="O17" s="166"/>
      <c r="P17" s="180"/>
      <c r="Q17" s="165"/>
      <c r="R17" s="166"/>
      <c r="S17" s="166"/>
      <c r="U17" s="168" t="s">
        <v>29</v>
      </c>
      <c r="V17" s="168" t="s">
        <v>31</v>
      </c>
      <c r="W17" s="168" t="s">
        <v>30</v>
      </c>
      <c r="X17" s="166"/>
      <c r="Y17" s="166"/>
      <c r="Z17" s="166"/>
      <c r="AA17" s="166"/>
      <c r="AB17" s="166"/>
      <c r="AC17" s="166"/>
      <c r="AD17" s="166"/>
      <c r="AE17" s="166"/>
      <c r="AF17" s="180"/>
      <c r="AI17" s="185">
        <f>Counts!A23</f>
        <v>0.45833333333333398</v>
      </c>
      <c r="AJ17" s="1">
        <v>16</v>
      </c>
    </row>
    <row r="18" spans="1:36" ht="30" customHeight="1">
      <c r="A18" s="165"/>
      <c r="B18" s="166"/>
      <c r="C18" s="166"/>
      <c r="E18" s="169">
        <f ca="1">SUM(OFFSET(Counts!$AZ$7:$BF$7,VLOOKUP('Flow Diagram'!$C$5,'Flow Diagram'!$AI$1:$AJ$112,2,FALSE),0))</f>
        <v>73</v>
      </c>
      <c r="F18" s="169">
        <f ca="1">SUM(OFFSET(Counts!$BH$7:$BN$7,VLOOKUP('Flow Diagram'!$C$5,'Flow Diagram'!$AI$1:$AJ$112,2,FALSE),0))</f>
        <v>2</v>
      </c>
      <c r="G18" s="170">
        <f ca="1">SUM(OFFSET(Counts!$BP$7:$BV$7,VLOOKUP('Flow Diagram'!$C$5,'Flow Diagram'!$AI$1:$AJ$112,2,FALSE),0))</f>
        <v>0</v>
      </c>
      <c r="H18" s="168"/>
      <c r="I18" s="168"/>
      <c r="J18" s="166"/>
      <c r="K18" s="166"/>
      <c r="L18" s="166"/>
      <c r="M18" s="166"/>
      <c r="N18" s="166"/>
      <c r="O18" s="166"/>
      <c r="P18" s="180"/>
      <c r="Q18" s="165"/>
      <c r="R18" s="166"/>
      <c r="S18" s="166"/>
      <c r="U18" s="183">
        <f ca="1">SUM(OFFSET('PCU Values'!BG$7,VLOOKUP('Flow Diagram'!$C$5,'Flow Diagram'!$AI$1:$AJ$112,2,FALSE),0))</f>
        <v>73.599999999999994</v>
      </c>
      <c r="V18" s="183">
        <f ca="1">SUM(OFFSET('PCU Values'!BO$7,VLOOKUP('Flow Diagram'!$C$5,'Flow Diagram'!$AI$1:$AJ$112,2,FALSE),0))</f>
        <v>1.2</v>
      </c>
      <c r="W18" s="184">
        <f ca="1">SUM(OFFSET('PCU Values'!BW$7,VLOOKUP('Flow Diagram'!$C$5,'Flow Diagram'!$AI$1:$AJ$112,2,FALSE),0))</f>
        <v>0</v>
      </c>
      <c r="X18" s="168"/>
      <c r="Y18" s="168"/>
      <c r="Z18" s="166"/>
      <c r="AA18" s="166"/>
      <c r="AB18" s="166"/>
      <c r="AC18" s="166"/>
      <c r="AD18" s="166"/>
      <c r="AE18" s="166"/>
      <c r="AF18" s="180"/>
      <c r="AI18" s="185">
        <f>Counts!A24</f>
        <v>0.46875000000000067</v>
      </c>
      <c r="AJ18" s="1">
        <v>17</v>
      </c>
    </row>
    <row r="19" spans="1:36" ht="30" customHeight="1">
      <c r="A19" s="165"/>
      <c r="B19" s="166"/>
      <c r="C19" s="166"/>
      <c r="D19" s="166"/>
      <c r="E19" s="244" t="s">
        <v>30</v>
      </c>
      <c r="F19" s="244"/>
      <c r="G19" s="244"/>
      <c r="H19" s="167">
        <f ca="1">SUM(E18:G18)</f>
        <v>75</v>
      </c>
      <c r="I19" s="167">
        <f ca="1">K7+N16+G18</f>
        <v>52</v>
      </c>
      <c r="J19" s="166"/>
      <c r="K19" s="166"/>
      <c r="L19" s="166"/>
      <c r="M19" s="166"/>
      <c r="N19" s="166"/>
      <c r="O19" s="166"/>
      <c r="P19" s="180"/>
      <c r="Q19" s="165"/>
      <c r="R19" s="166"/>
      <c r="S19" s="166"/>
      <c r="T19" s="166"/>
      <c r="U19" s="244" t="s">
        <v>30</v>
      </c>
      <c r="V19" s="244"/>
      <c r="W19" s="244"/>
      <c r="X19" s="182">
        <f ca="1">SUM(U18:W18)</f>
        <v>74.8</v>
      </c>
      <c r="Y19" s="182">
        <f ca="1">AA7+AD16+W18</f>
        <v>57.7</v>
      </c>
      <c r="Z19" s="166"/>
      <c r="AA19" s="166"/>
      <c r="AB19" s="166"/>
      <c r="AC19" s="166"/>
      <c r="AD19" s="166"/>
      <c r="AE19" s="166"/>
      <c r="AF19" s="180"/>
      <c r="AI19" s="185">
        <f>Counts!A25</f>
        <v>0.47916666666666735</v>
      </c>
      <c r="AJ19" s="1">
        <v>18</v>
      </c>
    </row>
    <row r="20" spans="1:36" ht="30" customHeight="1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81"/>
      <c r="Q20" s="171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81"/>
      <c r="AI20" s="185">
        <f>Counts!A26</f>
        <v>0.48958333333333404</v>
      </c>
      <c r="AJ20" s="1">
        <v>19</v>
      </c>
    </row>
    <row r="21" spans="1:36" ht="24.9" customHeight="1">
      <c r="A21" s="166"/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I21" s="185">
        <f>Counts!A27</f>
        <v>0.50000000000000067</v>
      </c>
      <c r="AJ21" s="1">
        <v>20</v>
      </c>
    </row>
    <row r="22" spans="1:36" ht="24.9" customHeight="1">
      <c r="A22" s="166"/>
      <c r="B22" s="166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I22" s="185">
        <f>Counts!A28</f>
        <v>0.5104166666666673</v>
      </c>
      <c r="AJ22" s="1">
        <v>21</v>
      </c>
    </row>
    <row r="23" spans="1:36" ht="24.9" customHeight="1">
      <c r="AI23" s="185">
        <f>Counts!A29</f>
        <v>0.52083333333333393</v>
      </c>
      <c r="AJ23" s="1">
        <v>22</v>
      </c>
    </row>
    <row r="24" spans="1:36" ht="24.9" customHeight="1">
      <c r="AI24" s="185">
        <f>Counts!A30</f>
        <v>0.53125000000000056</v>
      </c>
      <c r="AJ24" s="1">
        <v>23</v>
      </c>
    </row>
    <row r="25" spans="1:36" ht="24.9" customHeight="1">
      <c r="AI25" s="185">
        <f>Counts!A31</f>
        <v>0.54166666666666718</v>
      </c>
      <c r="AJ25" s="1">
        <v>24</v>
      </c>
    </row>
    <row r="26" spans="1:36" ht="24.9" customHeight="1">
      <c r="AI26" s="185">
        <f>Counts!A32</f>
        <v>0.55208333333333381</v>
      </c>
      <c r="AJ26" s="1">
        <v>25</v>
      </c>
    </row>
    <row r="27" spans="1:36" ht="24.9" customHeight="1">
      <c r="AI27" s="185">
        <f>Counts!A33</f>
        <v>0.56250000000000044</v>
      </c>
      <c r="AJ27" s="1">
        <v>26</v>
      </c>
    </row>
    <row r="28" spans="1:36" ht="24.9" customHeight="1">
      <c r="AI28" s="185">
        <f>Counts!A34</f>
        <v>0.57291666666666707</v>
      </c>
      <c r="AJ28" s="1">
        <v>27</v>
      </c>
    </row>
    <row r="29" spans="1:36" ht="24.9" customHeight="1">
      <c r="AI29" s="185">
        <f>Counts!A35</f>
        <v>0.5833333333333337</v>
      </c>
      <c r="AJ29" s="1">
        <v>28</v>
      </c>
    </row>
    <row r="30" spans="1:36" ht="24.9" customHeight="1">
      <c r="AI30" s="185">
        <f>Counts!A36</f>
        <v>0.59375000000000033</v>
      </c>
      <c r="AJ30" s="1">
        <v>29</v>
      </c>
    </row>
    <row r="31" spans="1:36" ht="24.9" customHeight="1">
      <c r="AI31" s="185">
        <f>Counts!A37</f>
        <v>0.60416666666666696</v>
      </c>
      <c r="AJ31" s="1">
        <v>30</v>
      </c>
    </row>
    <row r="32" spans="1:36" ht="15" customHeight="1">
      <c r="AI32" s="185">
        <f>Counts!A38</f>
        <v>0.61458333333333359</v>
      </c>
      <c r="AJ32" s="1">
        <v>31</v>
      </c>
    </row>
    <row r="33" spans="35:36" ht="15" customHeight="1">
      <c r="AI33" s="185">
        <f>Counts!A39</f>
        <v>0.62500000000000022</v>
      </c>
      <c r="AJ33" s="1">
        <v>32</v>
      </c>
    </row>
    <row r="34" spans="35:36" ht="15" customHeight="1">
      <c r="AI34" s="185">
        <f>Counts!A40</f>
        <v>0.63541666666666685</v>
      </c>
      <c r="AJ34" s="1">
        <v>33</v>
      </c>
    </row>
    <row r="35" spans="35:36" ht="15" customHeight="1">
      <c r="AI35" s="185">
        <f>Counts!A41</f>
        <v>0.64583333333333348</v>
      </c>
      <c r="AJ35" s="1">
        <v>34</v>
      </c>
    </row>
    <row r="36" spans="35:36" ht="15" customHeight="1">
      <c r="AI36" s="185">
        <f>Counts!A42</f>
        <v>0.65625000000000011</v>
      </c>
      <c r="AJ36" s="1">
        <v>35</v>
      </c>
    </row>
    <row r="37" spans="35:36" ht="15" customHeight="1">
      <c r="AI37" s="185">
        <f>Counts!A43</f>
        <v>0.66666666666666674</v>
      </c>
      <c r="AJ37" s="1">
        <v>36</v>
      </c>
    </row>
    <row r="38" spans="35:36" ht="15" customHeight="1">
      <c r="AI38" s="185">
        <f>Counts!A44</f>
        <v>0.67708333333333337</v>
      </c>
      <c r="AJ38" s="1">
        <v>37</v>
      </c>
    </row>
    <row r="39" spans="35:36" ht="15" customHeight="1">
      <c r="AI39" s="185">
        <f>Counts!A45</f>
        <v>0.6875</v>
      </c>
      <c r="AJ39" s="1">
        <v>38</v>
      </c>
    </row>
    <row r="40" spans="35:36" ht="15" customHeight="1">
      <c r="AI40" s="185">
        <f>Counts!A46</f>
        <v>0.69791666666666663</v>
      </c>
      <c r="AJ40" s="1">
        <v>39</v>
      </c>
    </row>
    <row r="41" spans="35:36" ht="15" customHeight="1">
      <c r="AI41" s="185">
        <f>Counts!A47</f>
        <v>0.70833333333333326</v>
      </c>
      <c r="AJ41" s="1">
        <v>40</v>
      </c>
    </row>
    <row r="42" spans="35:36" ht="15" customHeight="1">
      <c r="AI42" s="185">
        <f>Counts!A48</f>
        <v>0.71874999999999989</v>
      </c>
      <c r="AJ42" s="1">
        <v>41</v>
      </c>
    </row>
    <row r="43" spans="35:36" ht="15" customHeight="1">
      <c r="AI43" s="185">
        <f>Counts!A49</f>
        <v>0.72916666666666652</v>
      </c>
      <c r="AJ43" s="1">
        <v>42</v>
      </c>
    </row>
    <row r="44" spans="35:36" ht="15" customHeight="1">
      <c r="AI44" s="185">
        <f>Counts!A50</f>
        <v>0.73958333333333315</v>
      </c>
      <c r="AJ44" s="1">
        <v>43</v>
      </c>
    </row>
    <row r="45" spans="35:36" ht="15" customHeight="1">
      <c r="AI45" s="185">
        <f>Counts!A51</f>
        <v>0.74999999999999978</v>
      </c>
      <c r="AJ45" s="1">
        <v>44</v>
      </c>
    </row>
    <row r="46" spans="35:36" ht="15" customHeight="1">
      <c r="AI46" s="185">
        <f>Counts!A52</f>
        <v>0.76041666666666641</v>
      </c>
      <c r="AJ46" s="1">
        <v>45</v>
      </c>
    </row>
    <row r="47" spans="35:36" ht="15" customHeight="1">
      <c r="AI47" s="185">
        <f>Counts!A53</f>
        <v>0.77083333333333304</v>
      </c>
      <c r="AJ47" s="1">
        <v>46</v>
      </c>
    </row>
    <row r="48" spans="35:36" ht="15" customHeight="1">
      <c r="AI48" s="185">
        <f>Counts!A54</f>
        <v>0.78124999999999967</v>
      </c>
      <c r="AJ48" s="1">
        <v>47</v>
      </c>
    </row>
    <row r="49" spans="35:36" ht="15" customHeight="1">
      <c r="AI49" s="185"/>
      <c r="AJ49" s="1">
        <v>48</v>
      </c>
    </row>
    <row r="50" spans="35:36" ht="15" customHeight="1">
      <c r="AI50" s="185" t="str">
        <f>CONCATENATE(TEXT(AI1,"hhmm")," Hourly Total")</f>
        <v>0700 Hourly Total</v>
      </c>
      <c r="AJ50" s="1">
        <v>49</v>
      </c>
    </row>
    <row r="51" spans="35:36" ht="15" customHeight="1">
      <c r="AI51" s="185" t="str">
        <f t="shared" ref="AI51:AI94" si="1">CONCATENATE(TEXT(AI2,"hhmm")," Hourly Total")</f>
        <v>0715 Hourly Total</v>
      </c>
      <c r="AJ51" s="1">
        <v>50</v>
      </c>
    </row>
    <row r="52" spans="35:36" ht="15" customHeight="1">
      <c r="AI52" s="185" t="str">
        <f t="shared" si="1"/>
        <v>0730 Hourly Total</v>
      </c>
      <c r="AJ52" s="1">
        <v>51</v>
      </c>
    </row>
    <row r="53" spans="35:36" ht="15" customHeight="1">
      <c r="AI53" s="185" t="str">
        <f t="shared" si="1"/>
        <v>0745 Hourly Total</v>
      </c>
      <c r="AJ53" s="1">
        <v>52</v>
      </c>
    </row>
    <row r="54" spans="35:36" ht="15" customHeight="1">
      <c r="AI54" s="185" t="str">
        <f t="shared" si="1"/>
        <v>0800 Hourly Total</v>
      </c>
      <c r="AJ54" s="1">
        <v>53</v>
      </c>
    </row>
    <row r="55" spans="35:36" ht="15" customHeight="1">
      <c r="AI55" s="185" t="str">
        <f t="shared" si="1"/>
        <v>0815 Hourly Total</v>
      </c>
      <c r="AJ55" s="1">
        <v>54</v>
      </c>
    </row>
    <row r="56" spans="35:36" ht="15" customHeight="1">
      <c r="AI56" s="185" t="str">
        <f t="shared" si="1"/>
        <v>0830 Hourly Total</v>
      </c>
      <c r="AJ56" s="1">
        <v>55</v>
      </c>
    </row>
    <row r="57" spans="35:36" ht="15" customHeight="1">
      <c r="AI57" s="185" t="str">
        <f t="shared" si="1"/>
        <v>0845 Hourly Total</v>
      </c>
      <c r="AJ57" s="1">
        <v>56</v>
      </c>
    </row>
    <row r="58" spans="35:36" ht="15" customHeight="1">
      <c r="AI58" s="185" t="str">
        <f t="shared" si="1"/>
        <v>0900 Hourly Total</v>
      </c>
      <c r="AJ58" s="1">
        <v>57</v>
      </c>
    </row>
    <row r="59" spans="35:36" ht="15" customHeight="1">
      <c r="AI59" s="185" t="str">
        <f t="shared" si="1"/>
        <v>0915 Hourly Total</v>
      </c>
      <c r="AJ59" s="1">
        <v>58</v>
      </c>
    </row>
    <row r="60" spans="35:36" ht="15" customHeight="1">
      <c r="AI60" s="185" t="str">
        <f t="shared" si="1"/>
        <v>0930 Hourly Total</v>
      </c>
      <c r="AJ60" s="1">
        <v>59</v>
      </c>
    </row>
    <row r="61" spans="35:36" ht="15" customHeight="1">
      <c r="AI61" s="185" t="str">
        <f t="shared" si="1"/>
        <v>0945 Hourly Total</v>
      </c>
      <c r="AJ61" s="1">
        <v>60</v>
      </c>
    </row>
    <row r="62" spans="35:36" ht="15" customHeight="1">
      <c r="AI62" s="185" t="str">
        <f t="shared" si="1"/>
        <v>1000 Hourly Total</v>
      </c>
      <c r="AJ62" s="1">
        <v>61</v>
      </c>
    </row>
    <row r="63" spans="35:36" ht="15" customHeight="1">
      <c r="AI63" s="185" t="str">
        <f t="shared" si="1"/>
        <v>1015 Hourly Total</v>
      </c>
      <c r="AJ63" s="1">
        <v>62</v>
      </c>
    </row>
    <row r="64" spans="35:36" ht="15" customHeight="1">
      <c r="AI64" s="185" t="str">
        <f t="shared" si="1"/>
        <v>1030 Hourly Total</v>
      </c>
      <c r="AJ64" s="1">
        <v>63</v>
      </c>
    </row>
    <row r="65" spans="35:36" ht="15" customHeight="1">
      <c r="AI65" s="185" t="str">
        <f t="shared" si="1"/>
        <v>1045 Hourly Total</v>
      </c>
      <c r="AJ65" s="1">
        <v>64</v>
      </c>
    </row>
    <row r="66" spans="35:36" ht="15" customHeight="1">
      <c r="AI66" s="185" t="str">
        <f t="shared" si="1"/>
        <v>1100 Hourly Total</v>
      </c>
      <c r="AJ66" s="1">
        <v>65</v>
      </c>
    </row>
    <row r="67" spans="35:36" ht="15" customHeight="1">
      <c r="AI67" s="185" t="str">
        <f t="shared" si="1"/>
        <v>1115 Hourly Total</v>
      </c>
      <c r="AJ67" s="1">
        <v>66</v>
      </c>
    </row>
    <row r="68" spans="35:36" ht="15" customHeight="1">
      <c r="AI68" s="185" t="str">
        <f t="shared" si="1"/>
        <v>1130 Hourly Total</v>
      </c>
      <c r="AJ68" s="1">
        <v>67</v>
      </c>
    </row>
    <row r="69" spans="35:36" ht="15" customHeight="1">
      <c r="AI69" s="185" t="str">
        <f t="shared" si="1"/>
        <v>1145 Hourly Total</v>
      </c>
      <c r="AJ69" s="1">
        <v>68</v>
      </c>
    </row>
    <row r="70" spans="35:36" ht="15" customHeight="1">
      <c r="AI70" s="185" t="str">
        <f t="shared" si="1"/>
        <v>1200 Hourly Total</v>
      </c>
      <c r="AJ70" s="1">
        <v>69</v>
      </c>
    </row>
    <row r="71" spans="35:36" ht="15" customHeight="1">
      <c r="AI71" s="185" t="str">
        <f t="shared" si="1"/>
        <v>1215 Hourly Total</v>
      </c>
      <c r="AJ71" s="1">
        <v>70</v>
      </c>
    </row>
    <row r="72" spans="35:36" ht="15" customHeight="1">
      <c r="AI72" s="185" t="str">
        <f t="shared" si="1"/>
        <v>1230 Hourly Total</v>
      </c>
      <c r="AJ72" s="1">
        <v>71</v>
      </c>
    </row>
    <row r="73" spans="35:36" ht="15" customHeight="1">
      <c r="AI73" s="185" t="str">
        <f t="shared" si="1"/>
        <v>1245 Hourly Total</v>
      </c>
      <c r="AJ73" s="1">
        <v>72</v>
      </c>
    </row>
    <row r="74" spans="35:36" ht="15" customHeight="1">
      <c r="AI74" s="185" t="str">
        <f t="shared" si="1"/>
        <v>1300 Hourly Total</v>
      </c>
      <c r="AJ74" s="1">
        <v>73</v>
      </c>
    </row>
    <row r="75" spans="35:36" ht="15" customHeight="1">
      <c r="AI75" s="185" t="str">
        <f t="shared" si="1"/>
        <v>1315 Hourly Total</v>
      </c>
      <c r="AJ75" s="1">
        <v>74</v>
      </c>
    </row>
    <row r="76" spans="35:36" ht="15" customHeight="1">
      <c r="AI76" s="185" t="str">
        <f t="shared" si="1"/>
        <v>1330 Hourly Total</v>
      </c>
      <c r="AJ76" s="1">
        <v>75</v>
      </c>
    </row>
    <row r="77" spans="35:36" ht="15" customHeight="1">
      <c r="AI77" s="185" t="str">
        <f t="shared" si="1"/>
        <v>1345 Hourly Total</v>
      </c>
      <c r="AJ77" s="1">
        <v>76</v>
      </c>
    </row>
    <row r="78" spans="35:36" ht="15" customHeight="1">
      <c r="AI78" s="185" t="str">
        <f t="shared" si="1"/>
        <v>1400 Hourly Total</v>
      </c>
      <c r="AJ78" s="1">
        <v>77</v>
      </c>
    </row>
    <row r="79" spans="35:36" ht="15" customHeight="1">
      <c r="AI79" s="185" t="str">
        <f t="shared" si="1"/>
        <v>1415 Hourly Total</v>
      </c>
      <c r="AJ79" s="1">
        <v>78</v>
      </c>
    </row>
    <row r="80" spans="35:36" ht="15" customHeight="1">
      <c r="AI80" s="185" t="str">
        <f t="shared" si="1"/>
        <v>1430 Hourly Total</v>
      </c>
      <c r="AJ80" s="1">
        <v>79</v>
      </c>
    </row>
    <row r="81" spans="35:36" ht="15" customHeight="1">
      <c r="AI81" s="185" t="str">
        <f t="shared" si="1"/>
        <v>1445 Hourly Total</v>
      </c>
      <c r="AJ81" s="1">
        <v>80</v>
      </c>
    </row>
    <row r="82" spans="35:36" ht="15" customHeight="1">
      <c r="AI82" s="185" t="str">
        <f t="shared" si="1"/>
        <v>1500 Hourly Total</v>
      </c>
      <c r="AJ82" s="1">
        <v>81</v>
      </c>
    </row>
    <row r="83" spans="35:36" ht="15" customHeight="1">
      <c r="AI83" s="185" t="str">
        <f t="shared" si="1"/>
        <v>1515 Hourly Total</v>
      </c>
      <c r="AJ83" s="1">
        <v>82</v>
      </c>
    </row>
    <row r="84" spans="35:36" ht="15" customHeight="1">
      <c r="AI84" s="185" t="str">
        <f t="shared" si="1"/>
        <v>1530 Hourly Total</v>
      </c>
      <c r="AJ84" s="1">
        <v>83</v>
      </c>
    </row>
    <row r="85" spans="35:36" ht="15" customHeight="1">
      <c r="AI85" s="185" t="str">
        <f t="shared" si="1"/>
        <v>1545 Hourly Total</v>
      </c>
      <c r="AJ85" s="1">
        <v>84</v>
      </c>
    </row>
    <row r="86" spans="35:36" ht="15" customHeight="1">
      <c r="AI86" s="185" t="str">
        <f t="shared" si="1"/>
        <v>1600 Hourly Total</v>
      </c>
      <c r="AJ86" s="1">
        <v>85</v>
      </c>
    </row>
    <row r="87" spans="35:36" ht="15" customHeight="1">
      <c r="AI87" s="185" t="str">
        <f t="shared" si="1"/>
        <v>1615 Hourly Total</v>
      </c>
      <c r="AJ87" s="1">
        <v>86</v>
      </c>
    </row>
    <row r="88" spans="35:36" ht="15" customHeight="1">
      <c r="AI88" s="185" t="str">
        <f t="shared" si="1"/>
        <v>1630 Hourly Total</v>
      </c>
      <c r="AJ88" s="1">
        <v>87</v>
      </c>
    </row>
    <row r="89" spans="35:36" ht="15" customHeight="1">
      <c r="AI89" s="185" t="str">
        <f t="shared" si="1"/>
        <v>1645 Hourly Total</v>
      </c>
      <c r="AJ89" s="1">
        <v>88</v>
      </c>
    </row>
    <row r="90" spans="35:36" ht="15" customHeight="1">
      <c r="AI90" s="185" t="str">
        <f t="shared" si="1"/>
        <v>1700 Hourly Total</v>
      </c>
      <c r="AJ90" s="1">
        <v>89</v>
      </c>
    </row>
    <row r="91" spans="35:36" ht="15" customHeight="1">
      <c r="AI91" s="185" t="str">
        <f t="shared" si="1"/>
        <v>1715 Hourly Total</v>
      </c>
      <c r="AJ91" s="1">
        <v>90</v>
      </c>
    </row>
    <row r="92" spans="35:36" ht="15" customHeight="1">
      <c r="AI92" s="185" t="str">
        <f t="shared" si="1"/>
        <v>1730 Hourly Total</v>
      </c>
      <c r="AJ92" s="1">
        <v>91</v>
      </c>
    </row>
    <row r="93" spans="35:36" ht="15" customHeight="1">
      <c r="AI93" s="185" t="str">
        <f t="shared" si="1"/>
        <v>1745 Hourly Total</v>
      </c>
      <c r="AJ93" s="1">
        <v>92</v>
      </c>
    </row>
    <row r="94" spans="35:36" ht="15" customHeight="1">
      <c r="AI94" s="185" t="str">
        <f t="shared" si="1"/>
        <v>1800 Hourly Total</v>
      </c>
      <c r="AJ94" s="1">
        <v>93</v>
      </c>
    </row>
    <row r="95" spans="35:36" ht="15" customHeight="1">
      <c r="AI95" s="185"/>
      <c r="AJ95" s="1">
        <v>94</v>
      </c>
    </row>
    <row r="96" spans="35:36" ht="15" customHeight="1">
      <c r="AI96" s="185" t="s">
        <v>32</v>
      </c>
      <c r="AJ96" s="1">
        <v>95</v>
      </c>
    </row>
    <row r="97" spans="35:36" ht="15" customHeight="1">
      <c r="AI97" s="185"/>
      <c r="AJ97" s="1">
        <v>96</v>
      </c>
    </row>
    <row r="98" spans="35:36" ht="15" customHeight="1">
      <c r="AI98" s="185" t="s">
        <v>33</v>
      </c>
      <c r="AJ98" s="1">
        <v>97</v>
      </c>
    </row>
    <row r="99" spans="35:36" ht="15" customHeight="1">
      <c r="AI99" s="185"/>
      <c r="AJ99" s="1">
        <v>98</v>
      </c>
    </row>
    <row r="100" spans="35:36" ht="15" customHeight="1">
      <c r="AI100" s="185" t="s">
        <v>34</v>
      </c>
      <c r="AJ100" s="1">
        <v>99</v>
      </c>
    </row>
    <row r="101" spans="35:36" ht="15" customHeight="1">
      <c r="AI101" s="185"/>
      <c r="AJ101" s="1">
        <v>100</v>
      </c>
    </row>
    <row r="102" spans="35:36" ht="15" customHeight="1">
      <c r="AI102" s="185" t="s">
        <v>35</v>
      </c>
      <c r="AJ102" s="1">
        <v>101</v>
      </c>
    </row>
    <row r="103" spans="35:36" ht="15" customHeight="1">
      <c r="AI103" s="185"/>
      <c r="AJ103" s="1">
        <v>102</v>
      </c>
    </row>
    <row r="104" spans="35:36" ht="15" customHeight="1">
      <c r="AI104" s="185" t="str">
        <f>CONCATENATE("AM Peak Hour ",TEXT(Counts!A110,"hhmm"))</f>
        <v>AM Peak Hour 0815</v>
      </c>
      <c r="AJ104" s="1">
        <v>103</v>
      </c>
    </row>
    <row r="105" spans="35:36" ht="15" customHeight="1">
      <c r="AJ105" s="1">
        <v>104</v>
      </c>
    </row>
    <row r="106" spans="35:36" ht="15" customHeight="1">
      <c r="AI106" s="185" t="str">
        <f>CONCATENATE("Inter Peak Hour ",TEXT(Counts!A112,"hhmm"))</f>
        <v>Inter Peak Hour 1545</v>
      </c>
      <c r="AJ106" s="1">
        <v>105</v>
      </c>
    </row>
    <row r="107" spans="35:36" ht="15" customHeight="1">
      <c r="AJ107" s="1">
        <v>106</v>
      </c>
    </row>
    <row r="108" spans="35:36" ht="15" customHeight="1">
      <c r="AI108" s="185" t="str">
        <f>CONCATENATE("PM Peak Hour ",TEXT(Counts!A114,"hhmm"))</f>
        <v>PM Peak Hour 1645</v>
      </c>
      <c r="AJ108" s="1">
        <v>107</v>
      </c>
    </row>
    <row r="109" spans="35:36" ht="15" customHeight="1">
      <c r="AJ109" s="1"/>
    </row>
    <row r="110" spans="35:36" ht="15" customHeight="1">
      <c r="AJ110" s="1"/>
    </row>
    <row r="111" spans="35:36" ht="15" customHeight="1">
      <c r="AJ111" s="1"/>
    </row>
    <row r="112" spans="35:36" ht="15" customHeight="1">
      <c r="AJ112" s="1"/>
    </row>
  </sheetData>
  <sheetProtection selectLockedCells="1" selectUnlockedCells="1"/>
  <mergeCells count="16">
    <mergeCell ref="M1:P1"/>
    <mergeCell ref="AC1:AF1"/>
    <mergeCell ref="M2:P2"/>
    <mergeCell ref="AC2:AF2"/>
    <mergeCell ref="M3:P3"/>
    <mergeCell ref="AC3:AF3"/>
    <mergeCell ref="E19:G19"/>
    <mergeCell ref="U19:W19"/>
    <mergeCell ref="B9:B11"/>
    <mergeCell ref="O14:O16"/>
    <mergeCell ref="R9:R11"/>
    <mergeCell ref="AE14:AE16"/>
    <mergeCell ref="A5:B5"/>
    <mergeCell ref="Q5:R5"/>
    <mergeCell ref="J6:L6"/>
    <mergeCell ref="Z6:AB6"/>
  </mergeCells>
  <dataValidations count="2">
    <dataValidation type="list" allowBlank="1" showErrorMessage="1" sqref="C5" xr:uid="{00000000-0002-0000-0200-000000000000}">
      <formula1>$AI$1:$AI$108</formula1>
    </dataValidation>
    <dataValidation allowBlank="1" showErrorMessage="1" sqref="S5" xr:uid="{00000000-0002-0000-0200-000001000000}"/>
  </dataValidations>
  <printOptions horizontalCentered="1"/>
  <pageMargins left="0.39374999999999999" right="0.39374999999999999" top="0.39374999999999999" bottom="0.78680555555555598" header="0.51180555555555596" footer="0.196527777777778"/>
  <pageSetup paperSize="9" scale="91" firstPageNumber="0" orientation="portrait" useFirstPageNumber="1" horizontalDpi="300" verticalDpi="300" r:id="rId1"/>
  <headerFooter alignWithMargins="0">
    <oddFooter>&amp;R&amp;"Arial,Italic"&amp;8&amp;F\&amp;A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Y114"/>
  <sheetViews>
    <sheetView showGridLines="0" workbookViewId="0">
      <selection activeCell="D7" sqref="D7"/>
    </sheetView>
  </sheetViews>
  <sheetFormatPr defaultColWidth="10.6640625" defaultRowHeight="15" customHeight="1"/>
  <cols>
    <col min="1" max="1" width="6.6640625" style="3" customWidth="1"/>
    <col min="2" max="2" width="0.88671875" style="4" customWidth="1"/>
    <col min="3" max="3" width="6.6640625" style="3" customWidth="1"/>
    <col min="4" max="75" width="6.6640625" style="5" customWidth="1"/>
    <col min="76" max="77" width="10.6640625" style="5" hidden="1" customWidth="1"/>
    <col min="78" max="16384" width="10.6640625" style="5"/>
  </cols>
  <sheetData>
    <row r="1" spans="1:75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58"/>
      <c r="N1" s="58"/>
      <c r="O1" s="58"/>
      <c r="P1" s="58"/>
      <c r="Q1" s="58"/>
      <c r="R1" s="58"/>
      <c r="S1" s="7"/>
      <c r="T1" s="58"/>
      <c r="U1" s="58"/>
      <c r="V1" s="58"/>
      <c r="W1" s="58"/>
      <c r="X1" s="58"/>
      <c r="Y1" s="58"/>
      <c r="Z1" s="58"/>
      <c r="AA1" s="7"/>
      <c r="AB1" s="58"/>
      <c r="AC1" s="58"/>
      <c r="AD1" s="58"/>
      <c r="AE1" s="58"/>
      <c r="AF1" s="58"/>
      <c r="AG1" s="58"/>
      <c r="AH1" s="58"/>
      <c r="AI1" s="7"/>
      <c r="AJ1" s="7"/>
      <c r="AK1" s="58"/>
      <c r="AL1" s="58"/>
      <c r="AM1" s="58"/>
      <c r="AN1" s="58"/>
      <c r="AO1" s="58"/>
      <c r="AP1" s="58"/>
      <c r="AQ1" s="7"/>
      <c r="AR1" s="58"/>
      <c r="AS1" s="58"/>
      <c r="AT1" s="58"/>
      <c r="AU1" s="58"/>
      <c r="AV1" s="58"/>
      <c r="AW1" s="58"/>
      <c r="AX1" s="58"/>
      <c r="AY1" s="7"/>
      <c r="AZ1" s="58"/>
      <c r="BA1" s="58"/>
      <c r="BB1" s="58"/>
      <c r="BC1" s="58"/>
      <c r="BD1" s="58"/>
      <c r="BE1" s="58"/>
      <c r="BF1" s="58"/>
      <c r="BG1" s="7"/>
      <c r="BH1" s="58"/>
      <c r="BI1" s="58"/>
      <c r="BJ1" s="58"/>
      <c r="BK1" s="58"/>
      <c r="BL1" s="58"/>
      <c r="BM1" s="58"/>
      <c r="BN1" s="58"/>
      <c r="BO1" s="80" t="str">
        <f>'Job Details'!A5</f>
        <v>Job Number &amp; Name:</v>
      </c>
      <c r="BP1" s="253" t="str">
        <f>'Job Details'!B5</f>
        <v>33487 Nutfield</v>
      </c>
      <c r="BQ1" s="254"/>
      <c r="BR1" s="254"/>
      <c r="BS1" s="254"/>
      <c r="BT1" s="254"/>
      <c r="BU1" s="254"/>
      <c r="BV1" s="254"/>
      <c r="BW1" s="255"/>
    </row>
    <row r="2" spans="1:75" s="1" customFormat="1" ht="20.100000000000001" customHeight="1">
      <c r="A2" s="8" t="str">
        <f>'Job Details'!B6</f>
        <v>Site 4 - Redstone Hill/Noke Drive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S2" s="3"/>
      <c r="AA2" s="3"/>
      <c r="AI2" s="3"/>
      <c r="AJ2" s="3"/>
      <c r="AQ2" s="3"/>
      <c r="AY2" s="3"/>
      <c r="BG2" s="3"/>
      <c r="BO2" s="81" t="str">
        <f>'Job Details'!A7</f>
        <v>Client:</v>
      </c>
      <c r="BP2" s="256" t="str">
        <f>'Job Details'!B7</f>
        <v>Vectos</v>
      </c>
      <c r="BQ2" s="257"/>
      <c r="BR2" s="257"/>
      <c r="BS2" s="257"/>
      <c r="BT2" s="257"/>
      <c r="BU2" s="257"/>
      <c r="BV2" s="257"/>
      <c r="BW2" s="258"/>
    </row>
    <row r="3" spans="1:75" s="1" customFormat="1" ht="20.100000000000001" customHeight="1">
      <c r="A3" s="9" t="s">
        <v>36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59"/>
      <c r="N3" s="59"/>
      <c r="O3" s="59"/>
      <c r="P3" s="59"/>
      <c r="Q3" s="59"/>
      <c r="R3" s="59"/>
      <c r="S3" s="10"/>
      <c r="T3" s="59"/>
      <c r="U3" s="59"/>
      <c r="V3" s="59"/>
      <c r="W3" s="59"/>
      <c r="X3" s="59"/>
      <c r="Y3" s="59"/>
      <c r="Z3" s="59"/>
      <c r="AA3" s="10"/>
      <c r="AB3" s="59"/>
      <c r="AC3" s="59"/>
      <c r="AD3" s="59"/>
      <c r="AE3" s="59"/>
      <c r="AF3" s="59"/>
      <c r="AG3" s="59"/>
      <c r="AH3" s="59"/>
      <c r="AI3" s="10"/>
      <c r="AJ3" s="10"/>
      <c r="AK3" s="59"/>
      <c r="AL3" s="59"/>
      <c r="AM3" s="59"/>
      <c r="AN3" s="59"/>
      <c r="AO3" s="59"/>
      <c r="AP3" s="59"/>
      <c r="AQ3" s="10"/>
      <c r="AR3" s="59"/>
      <c r="AS3" s="59"/>
      <c r="AT3" s="59"/>
      <c r="AU3" s="59"/>
      <c r="AV3" s="59"/>
      <c r="AW3" s="59"/>
      <c r="AX3" s="59"/>
      <c r="AY3" s="10"/>
      <c r="AZ3" s="59"/>
      <c r="BA3" s="59"/>
      <c r="BB3" s="59"/>
      <c r="BC3" s="59"/>
      <c r="BD3" s="59"/>
      <c r="BE3" s="59"/>
      <c r="BF3" s="59"/>
      <c r="BG3" s="10"/>
      <c r="BH3" s="59"/>
      <c r="BI3" s="59"/>
      <c r="BJ3" s="59"/>
      <c r="BK3" s="59"/>
      <c r="BL3" s="59"/>
      <c r="BM3" s="59"/>
      <c r="BN3" s="59"/>
      <c r="BO3" s="82" t="str">
        <f>'Job Details'!A8</f>
        <v>Date:</v>
      </c>
      <c r="BP3" s="259">
        <f>'Job Details'!B8</f>
        <v>44853</v>
      </c>
      <c r="BQ3" s="260"/>
      <c r="BR3" s="260"/>
      <c r="BS3" s="260"/>
      <c r="BT3" s="260"/>
      <c r="BU3" s="260"/>
      <c r="BV3" s="260"/>
      <c r="BW3" s="261"/>
    </row>
    <row r="4" spans="1:75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12"/>
      <c r="L4" s="60"/>
      <c r="M4" s="61"/>
      <c r="S4" s="12"/>
      <c r="AA4" s="12"/>
      <c r="AI4" s="12"/>
      <c r="AJ4" s="60"/>
      <c r="AK4" s="61"/>
      <c r="AQ4" s="12"/>
      <c r="AY4" s="12"/>
      <c r="BG4" s="12"/>
      <c r="BO4" s="12"/>
      <c r="BW4" s="12"/>
    </row>
    <row r="5" spans="1:75" ht="33" customHeight="1">
      <c r="A5" s="13"/>
      <c r="B5" s="14"/>
      <c r="C5" s="14"/>
      <c r="D5" s="249" t="s">
        <v>37</v>
      </c>
      <c r="E5" s="262"/>
      <c r="F5" s="262"/>
      <c r="G5" s="262"/>
      <c r="H5" s="262"/>
      <c r="I5" s="262"/>
      <c r="J5" s="262"/>
      <c r="K5" s="263"/>
      <c r="L5" s="249" t="s">
        <v>38</v>
      </c>
      <c r="M5" s="262"/>
      <c r="N5" s="262"/>
      <c r="O5" s="262"/>
      <c r="P5" s="262"/>
      <c r="Q5" s="262"/>
      <c r="R5" s="262"/>
      <c r="S5" s="263"/>
      <c r="T5" s="249" t="s">
        <v>39</v>
      </c>
      <c r="U5" s="262"/>
      <c r="V5" s="262"/>
      <c r="W5" s="262"/>
      <c r="X5" s="262"/>
      <c r="Y5" s="262"/>
      <c r="Z5" s="262"/>
      <c r="AA5" s="263"/>
      <c r="AB5" s="249" t="s">
        <v>40</v>
      </c>
      <c r="AC5" s="262"/>
      <c r="AD5" s="262"/>
      <c r="AE5" s="262"/>
      <c r="AF5" s="262"/>
      <c r="AG5" s="262"/>
      <c r="AH5" s="262"/>
      <c r="AI5" s="263"/>
      <c r="AJ5" s="249" t="s">
        <v>41</v>
      </c>
      <c r="AK5" s="262"/>
      <c r="AL5" s="262"/>
      <c r="AM5" s="262"/>
      <c r="AN5" s="262"/>
      <c r="AO5" s="262"/>
      <c r="AP5" s="262"/>
      <c r="AQ5" s="263"/>
      <c r="AR5" s="249" t="s">
        <v>42</v>
      </c>
      <c r="AS5" s="262"/>
      <c r="AT5" s="262"/>
      <c r="AU5" s="262"/>
      <c r="AV5" s="262"/>
      <c r="AW5" s="262"/>
      <c r="AX5" s="262"/>
      <c r="AY5" s="263"/>
      <c r="AZ5" s="249" t="s">
        <v>43</v>
      </c>
      <c r="BA5" s="262"/>
      <c r="BB5" s="262"/>
      <c r="BC5" s="262"/>
      <c r="BD5" s="262"/>
      <c r="BE5" s="262"/>
      <c r="BF5" s="262"/>
      <c r="BG5" s="263"/>
      <c r="BH5" s="249" t="s">
        <v>44</v>
      </c>
      <c r="BI5" s="262"/>
      <c r="BJ5" s="262"/>
      <c r="BK5" s="262"/>
      <c r="BL5" s="262"/>
      <c r="BM5" s="262"/>
      <c r="BN5" s="262"/>
      <c r="BO5" s="263"/>
      <c r="BP5" s="249" t="s">
        <v>45</v>
      </c>
      <c r="BQ5" s="262"/>
      <c r="BR5" s="262"/>
      <c r="BS5" s="262"/>
      <c r="BT5" s="262"/>
      <c r="BU5" s="262"/>
      <c r="BV5" s="262"/>
      <c r="BW5" s="263"/>
    </row>
    <row r="6" spans="1:75" ht="33" customHeight="1">
      <c r="A6" s="249" t="s">
        <v>46</v>
      </c>
      <c r="B6" s="249"/>
      <c r="C6" s="249"/>
      <c r="D6" s="111" t="s">
        <v>47</v>
      </c>
      <c r="E6" s="112" t="s">
        <v>11</v>
      </c>
      <c r="F6" s="112" t="s">
        <v>12</v>
      </c>
      <c r="G6" s="112" t="s">
        <v>13</v>
      </c>
      <c r="H6" s="112" t="s">
        <v>14</v>
      </c>
      <c r="I6" s="112" t="s">
        <v>15</v>
      </c>
      <c r="J6" s="112" t="s">
        <v>16</v>
      </c>
      <c r="K6" s="128" t="s">
        <v>48</v>
      </c>
      <c r="L6" s="111" t="s">
        <v>47</v>
      </c>
      <c r="M6" s="112" t="s">
        <v>11</v>
      </c>
      <c r="N6" s="112" t="s">
        <v>12</v>
      </c>
      <c r="O6" s="112" t="s">
        <v>13</v>
      </c>
      <c r="P6" s="112" t="s">
        <v>14</v>
      </c>
      <c r="Q6" s="112" t="s">
        <v>15</v>
      </c>
      <c r="R6" s="112" t="s">
        <v>16</v>
      </c>
      <c r="S6" s="128" t="s">
        <v>48</v>
      </c>
      <c r="T6" s="111" t="s">
        <v>47</v>
      </c>
      <c r="U6" s="112" t="s">
        <v>11</v>
      </c>
      <c r="V6" s="112" t="s">
        <v>12</v>
      </c>
      <c r="W6" s="112" t="s">
        <v>13</v>
      </c>
      <c r="X6" s="112" t="s">
        <v>14</v>
      </c>
      <c r="Y6" s="112" t="s">
        <v>15</v>
      </c>
      <c r="Z6" s="112" t="s">
        <v>16</v>
      </c>
      <c r="AA6" s="128" t="s">
        <v>48</v>
      </c>
      <c r="AB6" s="111" t="s">
        <v>47</v>
      </c>
      <c r="AC6" s="112" t="s">
        <v>11</v>
      </c>
      <c r="AD6" s="112" t="s">
        <v>12</v>
      </c>
      <c r="AE6" s="112" t="s">
        <v>13</v>
      </c>
      <c r="AF6" s="112" t="s">
        <v>14</v>
      </c>
      <c r="AG6" s="112" t="s">
        <v>15</v>
      </c>
      <c r="AH6" s="112" t="s">
        <v>16</v>
      </c>
      <c r="AI6" s="128" t="s">
        <v>48</v>
      </c>
      <c r="AJ6" s="111" t="s">
        <v>47</v>
      </c>
      <c r="AK6" s="112" t="s">
        <v>11</v>
      </c>
      <c r="AL6" s="112" t="s">
        <v>12</v>
      </c>
      <c r="AM6" s="112" t="s">
        <v>13</v>
      </c>
      <c r="AN6" s="112" t="s">
        <v>14</v>
      </c>
      <c r="AO6" s="112" t="s">
        <v>15</v>
      </c>
      <c r="AP6" s="112" t="s">
        <v>16</v>
      </c>
      <c r="AQ6" s="128" t="s">
        <v>48</v>
      </c>
      <c r="AR6" s="111" t="s">
        <v>47</v>
      </c>
      <c r="AS6" s="112" t="s">
        <v>11</v>
      </c>
      <c r="AT6" s="112" t="s">
        <v>12</v>
      </c>
      <c r="AU6" s="112" t="s">
        <v>13</v>
      </c>
      <c r="AV6" s="112" t="s">
        <v>14</v>
      </c>
      <c r="AW6" s="112" t="s">
        <v>15</v>
      </c>
      <c r="AX6" s="112" t="s">
        <v>16</v>
      </c>
      <c r="AY6" s="128" t="s">
        <v>48</v>
      </c>
      <c r="AZ6" s="111" t="s">
        <v>47</v>
      </c>
      <c r="BA6" s="112" t="s">
        <v>11</v>
      </c>
      <c r="BB6" s="112" t="s">
        <v>12</v>
      </c>
      <c r="BC6" s="112" t="s">
        <v>13</v>
      </c>
      <c r="BD6" s="112" t="s">
        <v>14</v>
      </c>
      <c r="BE6" s="112" t="s">
        <v>15</v>
      </c>
      <c r="BF6" s="112" t="s">
        <v>16</v>
      </c>
      <c r="BG6" s="128" t="s">
        <v>48</v>
      </c>
      <c r="BH6" s="111" t="s">
        <v>47</v>
      </c>
      <c r="BI6" s="112" t="s">
        <v>11</v>
      </c>
      <c r="BJ6" s="112" t="s">
        <v>12</v>
      </c>
      <c r="BK6" s="112" t="s">
        <v>13</v>
      </c>
      <c r="BL6" s="112" t="s">
        <v>14</v>
      </c>
      <c r="BM6" s="112" t="s">
        <v>15</v>
      </c>
      <c r="BN6" s="112" t="s">
        <v>16</v>
      </c>
      <c r="BO6" s="128" t="s">
        <v>48</v>
      </c>
      <c r="BP6" s="111" t="s">
        <v>47</v>
      </c>
      <c r="BQ6" s="112" t="s">
        <v>11</v>
      </c>
      <c r="BR6" s="112" t="s">
        <v>12</v>
      </c>
      <c r="BS6" s="112" t="s">
        <v>13</v>
      </c>
      <c r="BT6" s="112" t="s">
        <v>14</v>
      </c>
      <c r="BU6" s="112" t="s">
        <v>15</v>
      </c>
      <c r="BV6" s="112" t="s">
        <v>16</v>
      </c>
      <c r="BW6" s="128" t="s">
        <v>48</v>
      </c>
    </row>
    <row r="7" spans="1:75" ht="21.9" customHeight="1">
      <c r="A7" s="17">
        <v>0.29166666666666702</v>
      </c>
      <c r="B7" s="18" t="s">
        <v>49</v>
      </c>
      <c r="C7" s="18">
        <f>A7+TIME(0,15,0)</f>
        <v>0.3020833333333337</v>
      </c>
      <c r="D7" s="113">
        <v>0</v>
      </c>
      <c r="E7" s="114">
        <v>0</v>
      </c>
      <c r="F7" s="114">
        <v>0</v>
      </c>
      <c r="G7" s="114">
        <v>0</v>
      </c>
      <c r="H7" s="114">
        <v>0</v>
      </c>
      <c r="I7" s="114">
        <v>0</v>
      </c>
      <c r="J7" s="129">
        <v>0</v>
      </c>
      <c r="K7" s="130">
        <v>0</v>
      </c>
      <c r="L7" s="113">
        <v>14</v>
      </c>
      <c r="M7" s="114">
        <v>2</v>
      </c>
      <c r="N7" s="114">
        <v>0</v>
      </c>
      <c r="O7" s="114">
        <v>0</v>
      </c>
      <c r="P7" s="114">
        <v>1</v>
      </c>
      <c r="Q7" s="114">
        <v>0</v>
      </c>
      <c r="R7" s="129">
        <v>0</v>
      </c>
      <c r="S7" s="130">
        <v>0</v>
      </c>
      <c r="T7" s="113">
        <v>28</v>
      </c>
      <c r="U7" s="114">
        <v>10</v>
      </c>
      <c r="V7" s="114">
        <v>1</v>
      </c>
      <c r="W7" s="114">
        <v>4</v>
      </c>
      <c r="X7" s="114">
        <v>0</v>
      </c>
      <c r="Y7" s="114">
        <v>0</v>
      </c>
      <c r="Z7" s="129">
        <v>0</v>
      </c>
      <c r="AA7" s="130">
        <v>0</v>
      </c>
      <c r="AB7" s="113">
        <v>12</v>
      </c>
      <c r="AC7" s="114">
        <v>3</v>
      </c>
      <c r="AD7" s="114">
        <v>1</v>
      </c>
      <c r="AE7" s="114">
        <v>0</v>
      </c>
      <c r="AF7" s="114">
        <v>0</v>
      </c>
      <c r="AG7" s="114">
        <v>0</v>
      </c>
      <c r="AH7" s="129">
        <v>0</v>
      </c>
      <c r="AI7" s="130">
        <v>0</v>
      </c>
      <c r="AJ7" s="113">
        <v>0</v>
      </c>
      <c r="AK7" s="114">
        <v>0</v>
      </c>
      <c r="AL7" s="114">
        <v>0</v>
      </c>
      <c r="AM7" s="114">
        <v>0</v>
      </c>
      <c r="AN7" s="114">
        <v>0</v>
      </c>
      <c r="AO7" s="114">
        <v>0</v>
      </c>
      <c r="AP7" s="129">
        <v>0</v>
      </c>
      <c r="AQ7" s="130">
        <v>0</v>
      </c>
      <c r="AR7" s="113">
        <v>8</v>
      </c>
      <c r="AS7" s="114">
        <v>1</v>
      </c>
      <c r="AT7" s="114">
        <v>0</v>
      </c>
      <c r="AU7" s="114">
        <v>0</v>
      </c>
      <c r="AV7" s="114">
        <v>0</v>
      </c>
      <c r="AW7" s="114">
        <v>0</v>
      </c>
      <c r="AX7" s="129">
        <v>0</v>
      </c>
      <c r="AY7" s="130">
        <v>0</v>
      </c>
      <c r="AZ7" s="113">
        <v>51</v>
      </c>
      <c r="BA7" s="114">
        <v>14</v>
      </c>
      <c r="BB7" s="114">
        <v>2</v>
      </c>
      <c r="BC7" s="114">
        <v>0</v>
      </c>
      <c r="BD7" s="114">
        <v>2</v>
      </c>
      <c r="BE7" s="114">
        <v>4</v>
      </c>
      <c r="BF7" s="129">
        <v>0</v>
      </c>
      <c r="BG7" s="130">
        <v>0</v>
      </c>
      <c r="BH7" s="113">
        <v>1</v>
      </c>
      <c r="BI7" s="114">
        <v>0</v>
      </c>
      <c r="BJ7" s="114">
        <v>0</v>
      </c>
      <c r="BK7" s="114">
        <v>0</v>
      </c>
      <c r="BL7" s="114">
        <v>0</v>
      </c>
      <c r="BM7" s="114">
        <v>0</v>
      </c>
      <c r="BN7" s="129">
        <v>1</v>
      </c>
      <c r="BO7" s="130">
        <v>0</v>
      </c>
      <c r="BP7" s="113">
        <v>0</v>
      </c>
      <c r="BQ7" s="114">
        <v>0</v>
      </c>
      <c r="BR7" s="114">
        <v>0</v>
      </c>
      <c r="BS7" s="114">
        <v>0</v>
      </c>
      <c r="BT7" s="114">
        <v>0</v>
      </c>
      <c r="BU7" s="114">
        <v>0</v>
      </c>
      <c r="BV7" s="129">
        <v>0</v>
      </c>
      <c r="BW7" s="130">
        <v>0</v>
      </c>
    </row>
    <row r="8" spans="1:75" ht="21.9" customHeight="1">
      <c r="A8" s="23">
        <f t="shared" ref="A8:A43" si="0">A7+TIME(0,15,0)</f>
        <v>0.3020833333333337</v>
      </c>
      <c r="B8" s="24" t="s">
        <v>49</v>
      </c>
      <c r="C8" s="24">
        <f t="shared" ref="C8:C43" si="1">C7+TIME(0,15,0)</f>
        <v>0.31250000000000039</v>
      </c>
      <c r="D8" s="115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31">
        <v>0</v>
      </c>
      <c r="K8" s="132">
        <v>0</v>
      </c>
      <c r="L8" s="115">
        <v>8</v>
      </c>
      <c r="M8" s="116">
        <v>1</v>
      </c>
      <c r="N8" s="116">
        <v>0</v>
      </c>
      <c r="O8" s="116">
        <v>0</v>
      </c>
      <c r="P8" s="116">
        <v>1</v>
      </c>
      <c r="Q8" s="116">
        <v>0</v>
      </c>
      <c r="R8" s="131">
        <v>0</v>
      </c>
      <c r="S8" s="132">
        <v>0</v>
      </c>
      <c r="T8" s="115">
        <v>61</v>
      </c>
      <c r="U8" s="116">
        <v>12</v>
      </c>
      <c r="V8" s="116">
        <v>3</v>
      </c>
      <c r="W8" s="116">
        <v>4</v>
      </c>
      <c r="X8" s="116">
        <v>0</v>
      </c>
      <c r="Y8" s="116">
        <v>0</v>
      </c>
      <c r="Z8" s="131">
        <v>0</v>
      </c>
      <c r="AA8" s="132">
        <v>0</v>
      </c>
      <c r="AB8" s="115">
        <v>10</v>
      </c>
      <c r="AC8" s="116">
        <v>5</v>
      </c>
      <c r="AD8" s="116">
        <v>0</v>
      </c>
      <c r="AE8" s="116">
        <v>0</v>
      </c>
      <c r="AF8" s="116">
        <v>1</v>
      </c>
      <c r="AG8" s="116">
        <v>0</v>
      </c>
      <c r="AH8" s="131">
        <v>0</v>
      </c>
      <c r="AI8" s="132">
        <v>0</v>
      </c>
      <c r="AJ8" s="115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31">
        <v>0</v>
      </c>
      <c r="AQ8" s="132">
        <v>0</v>
      </c>
      <c r="AR8" s="115">
        <v>8</v>
      </c>
      <c r="AS8" s="116">
        <v>1</v>
      </c>
      <c r="AT8" s="116">
        <v>0</v>
      </c>
      <c r="AU8" s="116">
        <v>0</v>
      </c>
      <c r="AV8" s="116">
        <v>0</v>
      </c>
      <c r="AW8" s="116">
        <v>0</v>
      </c>
      <c r="AX8" s="131">
        <v>0</v>
      </c>
      <c r="AY8" s="132">
        <v>0</v>
      </c>
      <c r="AZ8" s="115">
        <v>73</v>
      </c>
      <c r="BA8" s="116">
        <v>13</v>
      </c>
      <c r="BB8" s="116">
        <v>2</v>
      </c>
      <c r="BC8" s="116">
        <v>1</v>
      </c>
      <c r="BD8" s="116">
        <v>0</v>
      </c>
      <c r="BE8" s="116">
        <v>0</v>
      </c>
      <c r="BF8" s="131">
        <v>1</v>
      </c>
      <c r="BG8" s="132">
        <v>0</v>
      </c>
      <c r="BH8" s="115">
        <v>2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31">
        <v>0</v>
      </c>
      <c r="BO8" s="132">
        <v>0</v>
      </c>
      <c r="BP8" s="115">
        <v>0</v>
      </c>
      <c r="BQ8" s="116">
        <v>0</v>
      </c>
      <c r="BR8" s="116">
        <v>0</v>
      </c>
      <c r="BS8" s="116">
        <v>0</v>
      </c>
      <c r="BT8" s="116">
        <v>0</v>
      </c>
      <c r="BU8" s="116">
        <v>0</v>
      </c>
      <c r="BV8" s="131">
        <v>0</v>
      </c>
      <c r="BW8" s="132">
        <v>0</v>
      </c>
    </row>
    <row r="9" spans="1:75" ht="21.9" customHeight="1">
      <c r="A9" s="23">
        <f t="shared" si="0"/>
        <v>0.31250000000000039</v>
      </c>
      <c r="B9" s="24" t="s">
        <v>49</v>
      </c>
      <c r="C9" s="24">
        <f t="shared" si="1"/>
        <v>0.32291666666666707</v>
      </c>
      <c r="D9" s="115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31">
        <v>0</v>
      </c>
      <c r="K9" s="132">
        <v>0</v>
      </c>
      <c r="L9" s="115">
        <v>12</v>
      </c>
      <c r="M9" s="116">
        <v>2</v>
      </c>
      <c r="N9" s="116">
        <v>0</v>
      </c>
      <c r="O9" s="116">
        <v>0</v>
      </c>
      <c r="P9" s="116">
        <v>1</v>
      </c>
      <c r="Q9" s="116">
        <v>0</v>
      </c>
      <c r="R9" s="131">
        <v>0</v>
      </c>
      <c r="S9" s="132">
        <v>0</v>
      </c>
      <c r="T9" s="115">
        <v>54</v>
      </c>
      <c r="U9" s="116">
        <v>7</v>
      </c>
      <c r="V9" s="116">
        <v>3</v>
      </c>
      <c r="W9" s="116">
        <v>2</v>
      </c>
      <c r="X9" s="116">
        <v>1</v>
      </c>
      <c r="Y9" s="116">
        <v>2</v>
      </c>
      <c r="Z9" s="131">
        <v>0</v>
      </c>
      <c r="AA9" s="132">
        <v>0</v>
      </c>
      <c r="AB9" s="115">
        <v>20</v>
      </c>
      <c r="AC9" s="116">
        <v>10</v>
      </c>
      <c r="AD9" s="116">
        <v>0</v>
      </c>
      <c r="AE9" s="116">
        <v>0</v>
      </c>
      <c r="AF9" s="116">
        <v>1</v>
      </c>
      <c r="AG9" s="116">
        <v>0</v>
      </c>
      <c r="AH9" s="131">
        <v>0</v>
      </c>
      <c r="AI9" s="132">
        <v>0</v>
      </c>
      <c r="AJ9" s="115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31">
        <v>0</v>
      </c>
      <c r="AQ9" s="132">
        <v>0</v>
      </c>
      <c r="AR9" s="115">
        <v>4</v>
      </c>
      <c r="AS9" s="116">
        <v>0</v>
      </c>
      <c r="AT9" s="116">
        <v>0</v>
      </c>
      <c r="AU9" s="116">
        <v>0</v>
      </c>
      <c r="AV9" s="116">
        <v>0</v>
      </c>
      <c r="AW9" s="116">
        <v>0</v>
      </c>
      <c r="AX9" s="131">
        <v>0</v>
      </c>
      <c r="AY9" s="132">
        <v>0</v>
      </c>
      <c r="AZ9" s="115">
        <v>75</v>
      </c>
      <c r="BA9" s="116">
        <v>17</v>
      </c>
      <c r="BB9" s="116">
        <v>1</v>
      </c>
      <c r="BC9" s="116">
        <v>2</v>
      </c>
      <c r="BD9" s="116">
        <v>1</v>
      </c>
      <c r="BE9" s="116">
        <v>3</v>
      </c>
      <c r="BF9" s="131">
        <v>1</v>
      </c>
      <c r="BG9" s="132">
        <v>0</v>
      </c>
      <c r="BH9" s="115">
        <v>0</v>
      </c>
      <c r="BI9" s="116">
        <v>2</v>
      </c>
      <c r="BJ9" s="116">
        <v>0</v>
      </c>
      <c r="BK9" s="116">
        <v>0</v>
      </c>
      <c r="BL9" s="116">
        <v>0</v>
      </c>
      <c r="BM9" s="116">
        <v>0</v>
      </c>
      <c r="BN9" s="131">
        <v>1</v>
      </c>
      <c r="BO9" s="132">
        <v>0</v>
      </c>
      <c r="BP9" s="115"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v>0</v>
      </c>
      <c r="BV9" s="131">
        <v>0</v>
      </c>
      <c r="BW9" s="132">
        <v>0</v>
      </c>
    </row>
    <row r="10" spans="1:75" ht="21.9" customHeight="1">
      <c r="A10" s="29">
        <f t="shared" si="0"/>
        <v>0.32291666666666707</v>
      </c>
      <c r="B10" s="30" t="s">
        <v>49</v>
      </c>
      <c r="C10" s="31">
        <f t="shared" si="1"/>
        <v>0.33333333333333376</v>
      </c>
      <c r="D10" s="117">
        <v>0</v>
      </c>
      <c r="E10" s="118">
        <v>0</v>
      </c>
      <c r="F10" s="118">
        <v>0</v>
      </c>
      <c r="G10" s="118">
        <v>0</v>
      </c>
      <c r="H10" s="118">
        <v>0</v>
      </c>
      <c r="I10" s="118">
        <v>0</v>
      </c>
      <c r="J10" s="133">
        <v>0</v>
      </c>
      <c r="K10" s="134">
        <v>0</v>
      </c>
      <c r="L10" s="117">
        <v>13</v>
      </c>
      <c r="M10" s="118">
        <v>6</v>
      </c>
      <c r="N10" s="118">
        <v>0</v>
      </c>
      <c r="O10" s="118">
        <v>0</v>
      </c>
      <c r="P10" s="118">
        <v>0</v>
      </c>
      <c r="Q10" s="118">
        <v>0</v>
      </c>
      <c r="R10" s="133">
        <v>0</v>
      </c>
      <c r="S10" s="134">
        <v>0</v>
      </c>
      <c r="T10" s="117">
        <v>77</v>
      </c>
      <c r="U10" s="118">
        <v>8</v>
      </c>
      <c r="V10" s="118">
        <v>1</v>
      </c>
      <c r="W10" s="118">
        <v>3</v>
      </c>
      <c r="X10" s="118">
        <v>0</v>
      </c>
      <c r="Y10" s="118">
        <v>1</v>
      </c>
      <c r="Z10" s="133">
        <v>0</v>
      </c>
      <c r="AA10" s="134">
        <v>0</v>
      </c>
      <c r="AB10" s="117">
        <v>21</v>
      </c>
      <c r="AC10" s="118">
        <v>5</v>
      </c>
      <c r="AD10" s="118">
        <v>0</v>
      </c>
      <c r="AE10" s="118">
        <v>0</v>
      </c>
      <c r="AF10" s="118">
        <v>1</v>
      </c>
      <c r="AG10" s="118">
        <v>0</v>
      </c>
      <c r="AH10" s="133">
        <v>0</v>
      </c>
      <c r="AI10" s="134">
        <v>0</v>
      </c>
      <c r="AJ10" s="117">
        <v>0</v>
      </c>
      <c r="AK10" s="118">
        <v>0</v>
      </c>
      <c r="AL10" s="118">
        <v>0</v>
      </c>
      <c r="AM10" s="118">
        <v>0</v>
      </c>
      <c r="AN10" s="118">
        <v>0</v>
      </c>
      <c r="AO10" s="118">
        <v>0</v>
      </c>
      <c r="AP10" s="133">
        <v>0</v>
      </c>
      <c r="AQ10" s="134">
        <v>0</v>
      </c>
      <c r="AR10" s="117">
        <v>7</v>
      </c>
      <c r="AS10" s="118">
        <v>3</v>
      </c>
      <c r="AT10" s="118">
        <v>0</v>
      </c>
      <c r="AU10" s="118">
        <v>0</v>
      </c>
      <c r="AV10" s="118">
        <v>0</v>
      </c>
      <c r="AW10" s="118">
        <v>0</v>
      </c>
      <c r="AX10" s="133">
        <v>0</v>
      </c>
      <c r="AY10" s="134">
        <v>0</v>
      </c>
      <c r="AZ10" s="117">
        <v>109</v>
      </c>
      <c r="BA10" s="118">
        <v>14</v>
      </c>
      <c r="BB10" s="118">
        <v>3</v>
      </c>
      <c r="BC10" s="118">
        <v>2</v>
      </c>
      <c r="BD10" s="118">
        <v>2</v>
      </c>
      <c r="BE10" s="118">
        <v>0</v>
      </c>
      <c r="BF10" s="133">
        <v>0</v>
      </c>
      <c r="BG10" s="134">
        <v>0</v>
      </c>
      <c r="BH10" s="117">
        <v>0</v>
      </c>
      <c r="BI10" s="118">
        <v>1</v>
      </c>
      <c r="BJ10" s="118">
        <v>0</v>
      </c>
      <c r="BK10" s="118">
        <v>0</v>
      </c>
      <c r="BL10" s="118">
        <v>0</v>
      </c>
      <c r="BM10" s="118">
        <v>0</v>
      </c>
      <c r="BN10" s="133">
        <v>0</v>
      </c>
      <c r="BO10" s="134">
        <v>0</v>
      </c>
      <c r="BP10" s="117">
        <v>0</v>
      </c>
      <c r="BQ10" s="118">
        <v>0</v>
      </c>
      <c r="BR10" s="118">
        <v>0</v>
      </c>
      <c r="BS10" s="118">
        <v>0</v>
      </c>
      <c r="BT10" s="118">
        <v>0</v>
      </c>
      <c r="BU10" s="118">
        <v>0</v>
      </c>
      <c r="BV10" s="133">
        <v>0</v>
      </c>
      <c r="BW10" s="134">
        <v>0</v>
      </c>
    </row>
    <row r="11" spans="1:75" ht="21.9" customHeight="1">
      <c r="A11" s="17">
        <f t="shared" si="0"/>
        <v>0.33333333333333376</v>
      </c>
      <c r="B11" s="18" t="s">
        <v>49</v>
      </c>
      <c r="C11" s="18">
        <f t="shared" si="1"/>
        <v>0.34375000000000044</v>
      </c>
      <c r="D11" s="113">
        <v>0</v>
      </c>
      <c r="E11" s="114">
        <v>0</v>
      </c>
      <c r="F11" s="114">
        <v>0</v>
      </c>
      <c r="G11" s="114">
        <v>0</v>
      </c>
      <c r="H11" s="114">
        <v>0</v>
      </c>
      <c r="I11" s="114">
        <v>0</v>
      </c>
      <c r="J11" s="129">
        <v>0</v>
      </c>
      <c r="K11" s="130">
        <v>0</v>
      </c>
      <c r="L11" s="113">
        <v>19</v>
      </c>
      <c r="M11" s="114">
        <v>1</v>
      </c>
      <c r="N11" s="114">
        <v>0</v>
      </c>
      <c r="O11" s="114">
        <v>0</v>
      </c>
      <c r="P11" s="114">
        <v>0</v>
      </c>
      <c r="Q11" s="114">
        <v>0</v>
      </c>
      <c r="R11" s="129">
        <v>0</v>
      </c>
      <c r="S11" s="130">
        <v>0</v>
      </c>
      <c r="T11" s="113">
        <v>55</v>
      </c>
      <c r="U11" s="114">
        <v>9</v>
      </c>
      <c r="V11" s="114">
        <v>1</v>
      </c>
      <c r="W11" s="114">
        <v>4</v>
      </c>
      <c r="X11" s="114">
        <v>3</v>
      </c>
      <c r="Y11" s="114">
        <v>2</v>
      </c>
      <c r="Z11" s="129">
        <v>0</v>
      </c>
      <c r="AA11" s="130">
        <v>0</v>
      </c>
      <c r="AB11" s="113">
        <v>31</v>
      </c>
      <c r="AC11" s="114">
        <v>1</v>
      </c>
      <c r="AD11" s="114">
        <v>0</v>
      </c>
      <c r="AE11" s="114">
        <v>0</v>
      </c>
      <c r="AF11" s="114">
        <v>0</v>
      </c>
      <c r="AG11" s="114">
        <v>0</v>
      </c>
      <c r="AH11" s="129">
        <v>0</v>
      </c>
      <c r="AI11" s="130">
        <v>0</v>
      </c>
      <c r="AJ11" s="113">
        <v>0</v>
      </c>
      <c r="AK11" s="114">
        <v>0</v>
      </c>
      <c r="AL11" s="114">
        <v>0</v>
      </c>
      <c r="AM11" s="114">
        <v>0</v>
      </c>
      <c r="AN11" s="114">
        <v>0</v>
      </c>
      <c r="AO11" s="114">
        <v>0</v>
      </c>
      <c r="AP11" s="129">
        <v>0</v>
      </c>
      <c r="AQ11" s="130">
        <v>0</v>
      </c>
      <c r="AR11" s="113">
        <v>7</v>
      </c>
      <c r="AS11" s="114">
        <v>1</v>
      </c>
      <c r="AT11" s="114">
        <v>0</v>
      </c>
      <c r="AU11" s="114">
        <v>0</v>
      </c>
      <c r="AV11" s="114">
        <v>0</v>
      </c>
      <c r="AW11" s="114">
        <v>0</v>
      </c>
      <c r="AX11" s="129">
        <v>0</v>
      </c>
      <c r="AY11" s="130">
        <v>0</v>
      </c>
      <c r="AZ11" s="113">
        <v>123</v>
      </c>
      <c r="BA11" s="114">
        <v>12</v>
      </c>
      <c r="BB11" s="114">
        <v>2</v>
      </c>
      <c r="BC11" s="114">
        <v>2</v>
      </c>
      <c r="BD11" s="114">
        <v>4</v>
      </c>
      <c r="BE11" s="114">
        <v>3</v>
      </c>
      <c r="BF11" s="129">
        <v>0</v>
      </c>
      <c r="BG11" s="130">
        <v>0</v>
      </c>
      <c r="BH11" s="113">
        <v>3</v>
      </c>
      <c r="BI11" s="114">
        <v>2</v>
      </c>
      <c r="BJ11" s="114">
        <v>0</v>
      </c>
      <c r="BK11" s="114">
        <v>0</v>
      </c>
      <c r="BL11" s="114">
        <v>0</v>
      </c>
      <c r="BM11" s="114">
        <v>0</v>
      </c>
      <c r="BN11" s="129">
        <v>0</v>
      </c>
      <c r="BO11" s="130">
        <v>0</v>
      </c>
      <c r="BP11" s="113">
        <v>0</v>
      </c>
      <c r="BQ11" s="114">
        <v>0</v>
      </c>
      <c r="BR11" s="114">
        <v>0</v>
      </c>
      <c r="BS11" s="114">
        <v>0</v>
      </c>
      <c r="BT11" s="114">
        <v>0</v>
      </c>
      <c r="BU11" s="114">
        <v>0</v>
      </c>
      <c r="BV11" s="129">
        <v>0</v>
      </c>
      <c r="BW11" s="130">
        <v>0</v>
      </c>
    </row>
    <row r="12" spans="1:75" ht="21.9" customHeight="1">
      <c r="A12" s="23">
        <f t="shared" si="0"/>
        <v>0.34375000000000044</v>
      </c>
      <c r="B12" s="24" t="s">
        <v>49</v>
      </c>
      <c r="C12" s="24">
        <f t="shared" si="1"/>
        <v>0.35416666666666713</v>
      </c>
      <c r="D12" s="115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131">
        <v>0</v>
      </c>
      <c r="K12" s="132">
        <v>0</v>
      </c>
      <c r="L12" s="115">
        <v>21</v>
      </c>
      <c r="M12" s="116">
        <v>2</v>
      </c>
      <c r="N12" s="116">
        <v>0</v>
      </c>
      <c r="O12" s="116">
        <v>0</v>
      </c>
      <c r="P12" s="116">
        <v>0</v>
      </c>
      <c r="Q12" s="116">
        <v>0</v>
      </c>
      <c r="R12" s="131">
        <v>0</v>
      </c>
      <c r="S12" s="132">
        <v>0</v>
      </c>
      <c r="T12" s="115">
        <v>61</v>
      </c>
      <c r="U12" s="116">
        <v>7</v>
      </c>
      <c r="V12" s="116">
        <v>3</v>
      </c>
      <c r="W12" s="116">
        <v>5</v>
      </c>
      <c r="X12" s="116">
        <v>1</v>
      </c>
      <c r="Y12" s="116">
        <v>0</v>
      </c>
      <c r="Z12" s="131">
        <v>2</v>
      </c>
      <c r="AA12" s="132">
        <v>0</v>
      </c>
      <c r="AB12" s="115">
        <v>21</v>
      </c>
      <c r="AC12" s="116">
        <v>2</v>
      </c>
      <c r="AD12" s="116">
        <v>0</v>
      </c>
      <c r="AE12" s="116">
        <v>0</v>
      </c>
      <c r="AF12" s="116">
        <v>1</v>
      </c>
      <c r="AG12" s="116">
        <v>1</v>
      </c>
      <c r="AH12" s="131">
        <v>0</v>
      </c>
      <c r="AI12" s="132">
        <v>0</v>
      </c>
      <c r="AJ12" s="115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31">
        <v>0</v>
      </c>
      <c r="AQ12" s="132">
        <v>0</v>
      </c>
      <c r="AR12" s="115">
        <v>14</v>
      </c>
      <c r="AS12" s="116">
        <v>1</v>
      </c>
      <c r="AT12" s="116">
        <v>0</v>
      </c>
      <c r="AU12" s="116">
        <v>0</v>
      </c>
      <c r="AV12" s="116">
        <v>0</v>
      </c>
      <c r="AW12" s="116">
        <v>0</v>
      </c>
      <c r="AX12" s="131">
        <v>0</v>
      </c>
      <c r="AY12" s="132">
        <v>0</v>
      </c>
      <c r="AZ12" s="115">
        <v>120</v>
      </c>
      <c r="BA12" s="116">
        <v>8</v>
      </c>
      <c r="BB12" s="116">
        <v>5</v>
      </c>
      <c r="BC12" s="116">
        <v>4</v>
      </c>
      <c r="BD12" s="116">
        <v>1</v>
      </c>
      <c r="BE12" s="116">
        <v>0</v>
      </c>
      <c r="BF12" s="131">
        <v>0</v>
      </c>
      <c r="BG12" s="132">
        <v>0</v>
      </c>
      <c r="BH12" s="115">
        <v>4</v>
      </c>
      <c r="BI12" s="116">
        <v>1</v>
      </c>
      <c r="BJ12" s="116">
        <v>0</v>
      </c>
      <c r="BK12" s="116">
        <v>0</v>
      </c>
      <c r="BL12" s="116">
        <v>0</v>
      </c>
      <c r="BM12" s="116">
        <v>0</v>
      </c>
      <c r="BN12" s="131">
        <v>0</v>
      </c>
      <c r="BO12" s="132">
        <v>0</v>
      </c>
      <c r="BP12" s="115"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v>0</v>
      </c>
      <c r="BV12" s="131">
        <v>0</v>
      </c>
      <c r="BW12" s="132">
        <v>0</v>
      </c>
    </row>
    <row r="13" spans="1:75" ht="21.9" customHeight="1">
      <c r="A13" s="23">
        <f t="shared" si="0"/>
        <v>0.35416666666666713</v>
      </c>
      <c r="B13" s="24" t="s">
        <v>49</v>
      </c>
      <c r="C13" s="24">
        <f t="shared" si="1"/>
        <v>0.36458333333333381</v>
      </c>
      <c r="D13" s="115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131">
        <v>0</v>
      </c>
      <c r="K13" s="132">
        <v>0</v>
      </c>
      <c r="L13" s="115">
        <v>12</v>
      </c>
      <c r="M13" s="116">
        <v>1</v>
      </c>
      <c r="N13" s="116">
        <v>1</v>
      </c>
      <c r="O13" s="116">
        <v>0</v>
      </c>
      <c r="P13" s="116">
        <v>1</v>
      </c>
      <c r="Q13" s="116">
        <v>1</v>
      </c>
      <c r="R13" s="131">
        <v>0</v>
      </c>
      <c r="S13" s="132">
        <v>0</v>
      </c>
      <c r="T13" s="115">
        <v>85</v>
      </c>
      <c r="U13" s="116">
        <v>2</v>
      </c>
      <c r="V13" s="116">
        <v>1</v>
      </c>
      <c r="W13" s="116">
        <v>2</v>
      </c>
      <c r="X13" s="116">
        <v>1</v>
      </c>
      <c r="Y13" s="116">
        <v>0</v>
      </c>
      <c r="Z13" s="131">
        <v>1</v>
      </c>
      <c r="AA13" s="132">
        <v>0</v>
      </c>
      <c r="AB13" s="115">
        <v>22</v>
      </c>
      <c r="AC13" s="116">
        <v>1</v>
      </c>
      <c r="AD13" s="116">
        <v>0</v>
      </c>
      <c r="AE13" s="116">
        <v>0</v>
      </c>
      <c r="AF13" s="116">
        <v>0</v>
      </c>
      <c r="AG13" s="116">
        <v>1</v>
      </c>
      <c r="AH13" s="131">
        <v>0</v>
      </c>
      <c r="AI13" s="132">
        <v>0</v>
      </c>
      <c r="AJ13" s="115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31">
        <v>0</v>
      </c>
      <c r="AQ13" s="132">
        <v>0</v>
      </c>
      <c r="AR13" s="115">
        <v>14</v>
      </c>
      <c r="AS13" s="116">
        <v>1</v>
      </c>
      <c r="AT13" s="116">
        <v>0</v>
      </c>
      <c r="AU13" s="116">
        <v>0</v>
      </c>
      <c r="AV13" s="116">
        <v>0</v>
      </c>
      <c r="AW13" s="116">
        <v>0</v>
      </c>
      <c r="AX13" s="131">
        <v>0</v>
      </c>
      <c r="AY13" s="132">
        <v>0</v>
      </c>
      <c r="AZ13" s="115">
        <v>115</v>
      </c>
      <c r="BA13" s="116">
        <v>13</v>
      </c>
      <c r="BB13" s="116">
        <v>1</v>
      </c>
      <c r="BC13" s="116">
        <v>2</v>
      </c>
      <c r="BD13" s="116">
        <v>0</v>
      </c>
      <c r="BE13" s="116">
        <v>1</v>
      </c>
      <c r="BF13" s="131">
        <v>0</v>
      </c>
      <c r="BG13" s="132">
        <v>0</v>
      </c>
      <c r="BH13" s="115">
        <v>5</v>
      </c>
      <c r="BI13" s="116">
        <v>1</v>
      </c>
      <c r="BJ13" s="116">
        <v>0</v>
      </c>
      <c r="BK13" s="116">
        <v>0</v>
      </c>
      <c r="BL13" s="116">
        <v>0</v>
      </c>
      <c r="BM13" s="116">
        <v>1</v>
      </c>
      <c r="BN13" s="131">
        <v>0</v>
      </c>
      <c r="BO13" s="132">
        <v>0</v>
      </c>
      <c r="BP13" s="115">
        <v>0</v>
      </c>
      <c r="BQ13" s="116">
        <v>0</v>
      </c>
      <c r="BR13" s="116">
        <v>0</v>
      </c>
      <c r="BS13" s="116">
        <v>0</v>
      </c>
      <c r="BT13" s="116">
        <v>0</v>
      </c>
      <c r="BU13" s="116">
        <v>0</v>
      </c>
      <c r="BV13" s="131">
        <v>0</v>
      </c>
      <c r="BW13" s="132">
        <v>0</v>
      </c>
    </row>
    <row r="14" spans="1:75" ht="21.9" customHeight="1">
      <c r="A14" s="29">
        <f t="shared" si="0"/>
        <v>0.36458333333333381</v>
      </c>
      <c r="B14" s="31" t="s">
        <v>49</v>
      </c>
      <c r="C14" s="31">
        <f t="shared" si="1"/>
        <v>0.3750000000000005</v>
      </c>
      <c r="D14" s="117">
        <v>0</v>
      </c>
      <c r="E14" s="118">
        <v>0</v>
      </c>
      <c r="F14" s="118">
        <v>0</v>
      </c>
      <c r="G14" s="118">
        <v>0</v>
      </c>
      <c r="H14" s="118">
        <v>0</v>
      </c>
      <c r="I14" s="118">
        <v>0</v>
      </c>
      <c r="J14" s="133">
        <v>0</v>
      </c>
      <c r="K14" s="134">
        <v>0</v>
      </c>
      <c r="L14" s="117">
        <v>29</v>
      </c>
      <c r="M14" s="118">
        <v>6</v>
      </c>
      <c r="N14" s="118">
        <v>0</v>
      </c>
      <c r="O14" s="118">
        <v>0</v>
      </c>
      <c r="P14" s="118">
        <v>0</v>
      </c>
      <c r="Q14" s="118">
        <v>0</v>
      </c>
      <c r="R14" s="133">
        <v>0</v>
      </c>
      <c r="S14" s="134">
        <v>0</v>
      </c>
      <c r="T14" s="117">
        <v>69</v>
      </c>
      <c r="U14" s="118">
        <v>11</v>
      </c>
      <c r="V14" s="118">
        <v>3</v>
      </c>
      <c r="W14" s="118">
        <v>3</v>
      </c>
      <c r="X14" s="118">
        <v>0</v>
      </c>
      <c r="Y14" s="118">
        <v>2</v>
      </c>
      <c r="Z14" s="133">
        <v>1</v>
      </c>
      <c r="AA14" s="134">
        <v>0</v>
      </c>
      <c r="AB14" s="117">
        <v>24</v>
      </c>
      <c r="AC14" s="118">
        <v>4</v>
      </c>
      <c r="AD14" s="118">
        <v>1</v>
      </c>
      <c r="AE14" s="118">
        <v>0</v>
      </c>
      <c r="AF14" s="118">
        <v>1</v>
      </c>
      <c r="AG14" s="118">
        <v>1</v>
      </c>
      <c r="AH14" s="133">
        <v>0</v>
      </c>
      <c r="AI14" s="134">
        <v>0</v>
      </c>
      <c r="AJ14" s="117">
        <v>0</v>
      </c>
      <c r="AK14" s="118">
        <v>0</v>
      </c>
      <c r="AL14" s="118">
        <v>0</v>
      </c>
      <c r="AM14" s="118">
        <v>0</v>
      </c>
      <c r="AN14" s="118">
        <v>0</v>
      </c>
      <c r="AO14" s="118">
        <v>0</v>
      </c>
      <c r="AP14" s="133">
        <v>0</v>
      </c>
      <c r="AQ14" s="134">
        <v>0</v>
      </c>
      <c r="AR14" s="117">
        <v>5</v>
      </c>
      <c r="AS14" s="118">
        <v>3</v>
      </c>
      <c r="AT14" s="118">
        <v>0</v>
      </c>
      <c r="AU14" s="118">
        <v>0</v>
      </c>
      <c r="AV14" s="118">
        <v>0</v>
      </c>
      <c r="AW14" s="118">
        <v>0</v>
      </c>
      <c r="AX14" s="133">
        <v>0</v>
      </c>
      <c r="AY14" s="134">
        <v>0</v>
      </c>
      <c r="AZ14" s="117">
        <v>83</v>
      </c>
      <c r="BA14" s="118">
        <v>8</v>
      </c>
      <c r="BB14" s="118">
        <v>2</v>
      </c>
      <c r="BC14" s="118">
        <v>3</v>
      </c>
      <c r="BD14" s="118">
        <v>1</v>
      </c>
      <c r="BE14" s="118">
        <v>1</v>
      </c>
      <c r="BF14" s="133">
        <v>0</v>
      </c>
      <c r="BG14" s="134">
        <v>0</v>
      </c>
      <c r="BH14" s="117">
        <v>14</v>
      </c>
      <c r="BI14" s="118">
        <v>2</v>
      </c>
      <c r="BJ14" s="118">
        <v>0</v>
      </c>
      <c r="BK14" s="118">
        <v>0</v>
      </c>
      <c r="BL14" s="118">
        <v>0</v>
      </c>
      <c r="BM14" s="118">
        <v>0</v>
      </c>
      <c r="BN14" s="133">
        <v>0</v>
      </c>
      <c r="BO14" s="134">
        <v>0</v>
      </c>
      <c r="BP14" s="117">
        <v>0</v>
      </c>
      <c r="BQ14" s="118">
        <v>0</v>
      </c>
      <c r="BR14" s="118">
        <v>0</v>
      </c>
      <c r="BS14" s="118">
        <v>0</v>
      </c>
      <c r="BT14" s="118">
        <v>0</v>
      </c>
      <c r="BU14" s="118">
        <v>0</v>
      </c>
      <c r="BV14" s="133">
        <v>0</v>
      </c>
      <c r="BW14" s="134">
        <v>0</v>
      </c>
    </row>
    <row r="15" spans="1:75" ht="21.9" customHeight="1">
      <c r="A15" s="37">
        <f t="shared" si="0"/>
        <v>0.3750000000000005</v>
      </c>
      <c r="B15" s="38" t="s">
        <v>49</v>
      </c>
      <c r="C15" s="119">
        <f t="shared" si="1"/>
        <v>0.38541666666666718</v>
      </c>
      <c r="D15" s="113">
        <v>0</v>
      </c>
      <c r="E15" s="114">
        <v>0</v>
      </c>
      <c r="F15" s="114">
        <v>0</v>
      </c>
      <c r="G15" s="114">
        <v>0</v>
      </c>
      <c r="H15" s="114">
        <v>0</v>
      </c>
      <c r="I15" s="114">
        <v>0</v>
      </c>
      <c r="J15" s="129">
        <v>0</v>
      </c>
      <c r="K15" s="130">
        <v>0</v>
      </c>
      <c r="L15" s="113">
        <v>29</v>
      </c>
      <c r="M15" s="114">
        <v>4</v>
      </c>
      <c r="N15" s="114">
        <v>0</v>
      </c>
      <c r="O15" s="114">
        <v>0</v>
      </c>
      <c r="P15" s="114">
        <v>1</v>
      </c>
      <c r="Q15" s="114">
        <v>0</v>
      </c>
      <c r="R15" s="129">
        <v>0</v>
      </c>
      <c r="S15" s="130">
        <v>0</v>
      </c>
      <c r="T15" s="113">
        <v>83</v>
      </c>
      <c r="U15" s="114">
        <v>8</v>
      </c>
      <c r="V15" s="114">
        <v>2</v>
      </c>
      <c r="W15" s="114">
        <v>7</v>
      </c>
      <c r="X15" s="114">
        <v>5</v>
      </c>
      <c r="Y15" s="114">
        <v>0</v>
      </c>
      <c r="Z15" s="129">
        <v>0</v>
      </c>
      <c r="AA15" s="130">
        <v>0</v>
      </c>
      <c r="AB15" s="113">
        <v>16</v>
      </c>
      <c r="AC15" s="114">
        <v>4</v>
      </c>
      <c r="AD15" s="114">
        <v>0</v>
      </c>
      <c r="AE15" s="114">
        <v>0</v>
      </c>
      <c r="AF15" s="114">
        <v>1</v>
      </c>
      <c r="AG15" s="114">
        <v>0</v>
      </c>
      <c r="AH15" s="129">
        <v>0</v>
      </c>
      <c r="AI15" s="130">
        <v>0</v>
      </c>
      <c r="AJ15" s="113">
        <v>0</v>
      </c>
      <c r="AK15" s="114">
        <v>0</v>
      </c>
      <c r="AL15" s="114">
        <v>0</v>
      </c>
      <c r="AM15" s="114">
        <v>0</v>
      </c>
      <c r="AN15" s="114">
        <v>0</v>
      </c>
      <c r="AO15" s="114">
        <v>0</v>
      </c>
      <c r="AP15" s="129">
        <v>0</v>
      </c>
      <c r="AQ15" s="130">
        <v>0</v>
      </c>
      <c r="AR15" s="113">
        <v>7</v>
      </c>
      <c r="AS15" s="114">
        <v>2</v>
      </c>
      <c r="AT15" s="114">
        <v>0</v>
      </c>
      <c r="AU15" s="114">
        <v>0</v>
      </c>
      <c r="AV15" s="114">
        <v>0</v>
      </c>
      <c r="AW15" s="114">
        <v>0</v>
      </c>
      <c r="AX15" s="129">
        <v>0</v>
      </c>
      <c r="AY15" s="130">
        <v>0</v>
      </c>
      <c r="AZ15" s="113">
        <v>101</v>
      </c>
      <c r="BA15" s="114">
        <v>19</v>
      </c>
      <c r="BB15" s="114">
        <v>3</v>
      </c>
      <c r="BC15" s="114">
        <v>3</v>
      </c>
      <c r="BD15" s="114">
        <v>1</v>
      </c>
      <c r="BE15" s="114">
        <v>0</v>
      </c>
      <c r="BF15" s="129">
        <v>0</v>
      </c>
      <c r="BG15" s="130">
        <v>0</v>
      </c>
      <c r="BH15" s="113">
        <v>6</v>
      </c>
      <c r="BI15" s="114">
        <v>1</v>
      </c>
      <c r="BJ15" s="114">
        <v>0</v>
      </c>
      <c r="BK15" s="114">
        <v>0</v>
      </c>
      <c r="BL15" s="114">
        <v>0</v>
      </c>
      <c r="BM15" s="114">
        <v>0</v>
      </c>
      <c r="BN15" s="129">
        <v>0</v>
      </c>
      <c r="BO15" s="130">
        <v>0</v>
      </c>
      <c r="BP15" s="113">
        <v>0</v>
      </c>
      <c r="BQ15" s="114">
        <v>0</v>
      </c>
      <c r="BR15" s="114">
        <v>0</v>
      </c>
      <c r="BS15" s="114">
        <v>0</v>
      </c>
      <c r="BT15" s="114">
        <v>0</v>
      </c>
      <c r="BU15" s="114">
        <v>0</v>
      </c>
      <c r="BV15" s="129">
        <v>0</v>
      </c>
      <c r="BW15" s="130">
        <v>0</v>
      </c>
    </row>
    <row r="16" spans="1:75" ht="21.9" customHeight="1">
      <c r="A16" s="43">
        <f t="shared" si="0"/>
        <v>0.38541666666666718</v>
      </c>
      <c r="B16" s="24" t="s">
        <v>49</v>
      </c>
      <c r="C16" s="120">
        <f t="shared" si="1"/>
        <v>0.39583333333333387</v>
      </c>
      <c r="D16" s="115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131">
        <v>0</v>
      </c>
      <c r="K16" s="132">
        <v>0</v>
      </c>
      <c r="L16" s="115">
        <v>17</v>
      </c>
      <c r="M16" s="116">
        <v>3</v>
      </c>
      <c r="N16" s="116">
        <v>0</v>
      </c>
      <c r="O16" s="116">
        <v>0</v>
      </c>
      <c r="P16" s="116">
        <v>0</v>
      </c>
      <c r="Q16" s="116">
        <v>1</v>
      </c>
      <c r="R16" s="131">
        <v>0</v>
      </c>
      <c r="S16" s="132">
        <v>0</v>
      </c>
      <c r="T16" s="115">
        <v>65</v>
      </c>
      <c r="U16" s="116">
        <v>10</v>
      </c>
      <c r="V16" s="116">
        <v>1</v>
      </c>
      <c r="W16" s="116">
        <v>1</v>
      </c>
      <c r="X16" s="116">
        <v>1</v>
      </c>
      <c r="Y16" s="116">
        <v>0</v>
      </c>
      <c r="Z16" s="131">
        <v>0</v>
      </c>
      <c r="AA16" s="132">
        <v>0</v>
      </c>
      <c r="AB16" s="115">
        <v>16</v>
      </c>
      <c r="AC16" s="116">
        <v>8</v>
      </c>
      <c r="AD16" s="116">
        <v>0</v>
      </c>
      <c r="AE16" s="116">
        <v>0</v>
      </c>
      <c r="AF16" s="116">
        <v>0</v>
      </c>
      <c r="AG16" s="116">
        <v>1</v>
      </c>
      <c r="AH16" s="131">
        <v>0</v>
      </c>
      <c r="AI16" s="132">
        <v>0</v>
      </c>
      <c r="AJ16" s="115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31">
        <v>0</v>
      </c>
      <c r="AQ16" s="132">
        <v>0</v>
      </c>
      <c r="AR16" s="115">
        <v>5</v>
      </c>
      <c r="AS16" s="116">
        <v>3</v>
      </c>
      <c r="AT16" s="116">
        <v>1</v>
      </c>
      <c r="AU16" s="116">
        <v>0</v>
      </c>
      <c r="AV16" s="116">
        <v>0</v>
      </c>
      <c r="AW16" s="116">
        <v>0</v>
      </c>
      <c r="AX16" s="131">
        <v>0</v>
      </c>
      <c r="AY16" s="132">
        <v>0</v>
      </c>
      <c r="AZ16" s="115">
        <v>57</v>
      </c>
      <c r="BA16" s="116">
        <v>10</v>
      </c>
      <c r="BB16" s="116">
        <v>1</v>
      </c>
      <c r="BC16" s="116">
        <v>4</v>
      </c>
      <c r="BD16" s="116">
        <v>1</v>
      </c>
      <c r="BE16" s="116">
        <v>1</v>
      </c>
      <c r="BF16" s="131">
        <v>0</v>
      </c>
      <c r="BG16" s="132">
        <v>0</v>
      </c>
      <c r="BH16" s="115">
        <v>1</v>
      </c>
      <c r="BI16" s="116">
        <v>2</v>
      </c>
      <c r="BJ16" s="116">
        <v>1</v>
      </c>
      <c r="BK16" s="116">
        <v>0</v>
      </c>
      <c r="BL16" s="116">
        <v>0</v>
      </c>
      <c r="BM16" s="116">
        <v>0</v>
      </c>
      <c r="BN16" s="131">
        <v>0</v>
      </c>
      <c r="BO16" s="132">
        <v>0</v>
      </c>
      <c r="BP16" s="115">
        <v>0</v>
      </c>
      <c r="BQ16" s="116">
        <v>0</v>
      </c>
      <c r="BR16" s="116">
        <v>0</v>
      </c>
      <c r="BS16" s="116">
        <v>0</v>
      </c>
      <c r="BT16" s="116">
        <v>0</v>
      </c>
      <c r="BU16" s="116">
        <v>0</v>
      </c>
      <c r="BV16" s="131">
        <v>0</v>
      </c>
      <c r="BW16" s="132">
        <v>0</v>
      </c>
    </row>
    <row r="17" spans="1:75" ht="21.9" customHeight="1">
      <c r="A17" s="43">
        <f t="shared" si="0"/>
        <v>0.39583333333333387</v>
      </c>
      <c r="B17" s="24" t="s">
        <v>49</v>
      </c>
      <c r="C17" s="120">
        <f t="shared" si="1"/>
        <v>0.40625000000000056</v>
      </c>
      <c r="D17" s="115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31">
        <v>0</v>
      </c>
      <c r="K17" s="132">
        <v>0</v>
      </c>
      <c r="L17" s="115">
        <v>13</v>
      </c>
      <c r="M17" s="116">
        <v>2</v>
      </c>
      <c r="N17" s="116">
        <v>0</v>
      </c>
      <c r="O17" s="116">
        <v>0</v>
      </c>
      <c r="P17" s="116">
        <v>1</v>
      </c>
      <c r="Q17" s="116">
        <v>0</v>
      </c>
      <c r="R17" s="131">
        <v>0</v>
      </c>
      <c r="S17" s="132">
        <v>0</v>
      </c>
      <c r="T17" s="115">
        <v>69</v>
      </c>
      <c r="U17" s="116">
        <v>15</v>
      </c>
      <c r="V17" s="116">
        <v>2</v>
      </c>
      <c r="W17" s="116">
        <v>7</v>
      </c>
      <c r="X17" s="116">
        <v>1</v>
      </c>
      <c r="Y17" s="116">
        <v>0</v>
      </c>
      <c r="Z17" s="131">
        <v>0</v>
      </c>
      <c r="AA17" s="132">
        <v>0</v>
      </c>
      <c r="AB17" s="115">
        <v>12</v>
      </c>
      <c r="AC17" s="116">
        <v>4</v>
      </c>
      <c r="AD17" s="116">
        <v>0</v>
      </c>
      <c r="AE17" s="116">
        <v>0</v>
      </c>
      <c r="AF17" s="116">
        <v>1</v>
      </c>
      <c r="AG17" s="116">
        <v>0</v>
      </c>
      <c r="AH17" s="131">
        <v>0</v>
      </c>
      <c r="AI17" s="132">
        <v>0</v>
      </c>
      <c r="AJ17" s="115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31">
        <v>0</v>
      </c>
      <c r="AQ17" s="132">
        <v>0</v>
      </c>
      <c r="AR17" s="115">
        <v>4</v>
      </c>
      <c r="AS17" s="116">
        <v>12</v>
      </c>
      <c r="AT17" s="116">
        <v>0</v>
      </c>
      <c r="AU17" s="116">
        <v>0</v>
      </c>
      <c r="AV17" s="116">
        <v>0</v>
      </c>
      <c r="AW17" s="116">
        <v>0</v>
      </c>
      <c r="AX17" s="131">
        <v>0</v>
      </c>
      <c r="AY17" s="132">
        <v>0</v>
      </c>
      <c r="AZ17" s="115">
        <v>79</v>
      </c>
      <c r="BA17" s="116">
        <v>11</v>
      </c>
      <c r="BB17" s="116">
        <v>3</v>
      </c>
      <c r="BC17" s="116">
        <v>5</v>
      </c>
      <c r="BD17" s="116">
        <v>0</v>
      </c>
      <c r="BE17" s="116">
        <v>1</v>
      </c>
      <c r="BF17" s="131">
        <v>0</v>
      </c>
      <c r="BG17" s="132">
        <v>0</v>
      </c>
      <c r="BH17" s="115">
        <v>4</v>
      </c>
      <c r="BI17" s="116">
        <v>0</v>
      </c>
      <c r="BJ17" s="116">
        <v>0</v>
      </c>
      <c r="BK17" s="116">
        <v>0</v>
      </c>
      <c r="BL17" s="116">
        <v>0</v>
      </c>
      <c r="BM17" s="116">
        <v>0</v>
      </c>
      <c r="BN17" s="131">
        <v>0</v>
      </c>
      <c r="BO17" s="132">
        <v>0</v>
      </c>
      <c r="BP17" s="115">
        <v>0</v>
      </c>
      <c r="BQ17" s="116">
        <v>0</v>
      </c>
      <c r="BR17" s="116">
        <v>0</v>
      </c>
      <c r="BS17" s="116">
        <v>0</v>
      </c>
      <c r="BT17" s="116">
        <v>0</v>
      </c>
      <c r="BU17" s="116">
        <v>0</v>
      </c>
      <c r="BV17" s="131">
        <v>0</v>
      </c>
      <c r="BW17" s="132">
        <v>0</v>
      </c>
    </row>
    <row r="18" spans="1:75" ht="21.9" customHeight="1">
      <c r="A18" s="44">
        <f t="shared" si="0"/>
        <v>0.40625000000000056</v>
      </c>
      <c r="B18" s="45" t="s">
        <v>49</v>
      </c>
      <c r="C18" s="121">
        <f t="shared" si="1"/>
        <v>0.41666666666666724</v>
      </c>
      <c r="D18" s="117">
        <v>0</v>
      </c>
      <c r="E18" s="118">
        <v>0</v>
      </c>
      <c r="F18" s="118">
        <v>0</v>
      </c>
      <c r="G18" s="118">
        <v>0</v>
      </c>
      <c r="H18" s="118">
        <v>0</v>
      </c>
      <c r="I18" s="118">
        <v>0</v>
      </c>
      <c r="J18" s="133">
        <v>0</v>
      </c>
      <c r="K18" s="134">
        <v>0</v>
      </c>
      <c r="L18" s="117">
        <v>15</v>
      </c>
      <c r="M18" s="118">
        <v>3</v>
      </c>
      <c r="N18" s="118">
        <v>0</v>
      </c>
      <c r="O18" s="118">
        <v>0</v>
      </c>
      <c r="P18" s="118">
        <v>1</v>
      </c>
      <c r="Q18" s="118">
        <v>0</v>
      </c>
      <c r="R18" s="133">
        <v>1</v>
      </c>
      <c r="S18" s="134">
        <v>0</v>
      </c>
      <c r="T18" s="117">
        <v>70</v>
      </c>
      <c r="U18" s="118">
        <v>10</v>
      </c>
      <c r="V18" s="118">
        <v>3</v>
      </c>
      <c r="W18" s="118">
        <v>4</v>
      </c>
      <c r="X18" s="118">
        <v>0</v>
      </c>
      <c r="Y18" s="118">
        <v>1</v>
      </c>
      <c r="Z18" s="133">
        <v>0</v>
      </c>
      <c r="AA18" s="134">
        <v>0</v>
      </c>
      <c r="AB18" s="117">
        <v>14</v>
      </c>
      <c r="AC18" s="118">
        <v>7</v>
      </c>
      <c r="AD18" s="118">
        <v>0</v>
      </c>
      <c r="AE18" s="118">
        <v>0</v>
      </c>
      <c r="AF18" s="118">
        <v>1</v>
      </c>
      <c r="AG18" s="118">
        <v>0</v>
      </c>
      <c r="AH18" s="133">
        <v>0</v>
      </c>
      <c r="AI18" s="134">
        <v>0</v>
      </c>
      <c r="AJ18" s="117">
        <v>0</v>
      </c>
      <c r="AK18" s="118">
        <v>0</v>
      </c>
      <c r="AL18" s="118">
        <v>0</v>
      </c>
      <c r="AM18" s="118">
        <v>0</v>
      </c>
      <c r="AN18" s="118">
        <v>0</v>
      </c>
      <c r="AO18" s="118">
        <v>0</v>
      </c>
      <c r="AP18" s="133">
        <v>0</v>
      </c>
      <c r="AQ18" s="134">
        <v>0</v>
      </c>
      <c r="AR18" s="117">
        <v>5</v>
      </c>
      <c r="AS18" s="118">
        <v>4</v>
      </c>
      <c r="AT18" s="118">
        <v>0</v>
      </c>
      <c r="AU18" s="118">
        <v>0</v>
      </c>
      <c r="AV18" s="118">
        <v>0</v>
      </c>
      <c r="AW18" s="118">
        <v>0</v>
      </c>
      <c r="AX18" s="133">
        <v>0</v>
      </c>
      <c r="AY18" s="134">
        <v>0</v>
      </c>
      <c r="AZ18" s="117">
        <v>67</v>
      </c>
      <c r="BA18" s="118">
        <v>8</v>
      </c>
      <c r="BB18" s="118">
        <v>4</v>
      </c>
      <c r="BC18" s="118">
        <v>4</v>
      </c>
      <c r="BD18" s="118">
        <v>1</v>
      </c>
      <c r="BE18" s="118">
        <v>0</v>
      </c>
      <c r="BF18" s="133">
        <v>0</v>
      </c>
      <c r="BG18" s="134">
        <v>0</v>
      </c>
      <c r="BH18" s="117">
        <v>6</v>
      </c>
      <c r="BI18" s="118">
        <v>2</v>
      </c>
      <c r="BJ18" s="118">
        <v>0</v>
      </c>
      <c r="BK18" s="118">
        <v>0</v>
      </c>
      <c r="BL18" s="118">
        <v>0</v>
      </c>
      <c r="BM18" s="118">
        <v>0</v>
      </c>
      <c r="BN18" s="133">
        <v>0</v>
      </c>
      <c r="BO18" s="134">
        <v>0</v>
      </c>
      <c r="BP18" s="117">
        <v>0</v>
      </c>
      <c r="BQ18" s="118">
        <v>0</v>
      </c>
      <c r="BR18" s="118">
        <v>0</v>
      </c>
      <c r="BS18" s="118">
        <v>0</v>
      </c>
      <c r="BT18" s="118">
        <v>0</v>
      </c>
      <c r="BU18" s="118">
        <v>0</v>
      </c>
      <c r="BV18" s="133">
        <v>0</v>
      </c>
      <c r="BW18" s="134">
        <v>0</v>
      </c>
    </row>
    <row r="19" spans="1:75" ht="21.9" customHeight="1">
      <c r="A19" s="17">
        <f t="shared" si="0"/>
        <v>0.41666666666666724</v>
      </c>
      <c r="B19" s="18" t="s">
        <v>49</v>
      </c>
      <c r="C19" s="18">
        <f t="shared" si="1"/>
        <v>0.42708333333333393</v>
      </c>
      <c r="D19" s="113">
        <v>0</v>
      </c>
      <c r="E19" s="114">
        <v>0</v>
      </c>
      <c r="F19" s="114">
        <v>0</v>
      </c>
      <c r="G19" s="114">
        <v>0</v>
      </c>
      <c r="H19" s="114">
        <v>0</v>
      </c>
      <c r="I19" s="114">
        <v>0</v>
      </c>
      <c r="J19" s="129">
        <v>0</v>
      </c>
      <c r="K19" s="130">
        <v>0</v>
      </c>
      <c r="L19" s="113">
        <v>14</v>
      </c>
      <c r="M19" s="114">
        <v>2</v>
      </c>
      <c r="N19" s="114">
        <v>0</v>
      </c>
      <c r="O19" s="114">
        <v>0</v>
      </c>
      <c r="P19" s="114">
        <v>0</v>
      </c>
      <c r="Q19" s="114">
        <v>0</v>
      </c>
      <c r="R19" s="129">
        <v>0</v>
      </c>
      <c r="S19" s="130">
        <v>0</v>
      </c>
      <c r="T19" s="113">
        <v>62</v>
      </c>
      <c r="U19" s="114">
        <v>8</v>
      </c>
      <c r="V19" s="114">
        <v>5</v>
      </c>
      <c r="W19" s="114">
        <v>5</v>
      </c>
      <c r="X19" s="114">
        <v>2</v>
      </c>
      <c r="Y19" s="114">
        <v>0</v>
      </c>
      <c r="Z19" s="129">
        <v>0</v>
      </c>
      <c r="AA19" s="130">
        <v>0</v>
      </c>
      <c r="AB19" s="113">
        <v>6</v>
      </c>
      <c r="AC19" s="114">
        <v>7</v>
      </c>
      <c r="AD19" s="114">
        <v>0</v>
      </c>
      <c r="AE19" s="114">
        <v>0</v>
      </c>
      <c r="AF19" s="114">
        <v>0</v>
      </c>
      <c r="AG19" s="114">
        <v>0</v>
      </c>
      <c r="AH19" s="129">
        <v>0</v>
      </c>
      <c r="AI19" s="130">
        <v>0</v>
      </c>
      <c r="AJ19" s="113">
        <v>0</v>
      </c>
      <c r="AK19" s="114">
        <v>0</v>
      </c>
      <c r="AL19" s="114">
        <v>0</v>
      </c>
      <c r="AM19" s="114">
        <v>0</v>
      </c>
      <c r="AN19" s="114">
        <v>0</v>
      </c>
      <c r="AO19" s="114">
        <v>0</v>
      </c>
      <c r="AP19" s="129">
        <v>0</v>
      </c>
      <c r="AQ19" s="130">
        <v>0</v>
      </c>
      <c r="AR19" s="113">
        <v>4</v>
      </c>
      <c r="AS19" s="114">
        <v>1</v>
      </c>
      <c r="AT19" s="114">
        <v>0</v>
      </c>
      <c r="AU19" s="114">
        <v>0</v>
      </c>
      <c r="AV19" s="114">
        <v>0</v>
      </c>
      <c r="AW19" s="114">
        <v>0</v>
      </c>
      <c r="AX19" s="129">
        <v>0</v>
      </c>
      <c r="AY19" s="130">
        <v>0</v>
      </c>
      <c r="AZ19" s="113">
        <v>59</v>
      </c>
      <c r="BA19" s="114">
        <v>12</v>
      </c>
      <c r="BB19" s="114">
        <v>2</v>
      </c>
      <c r="BC19" s="114">
        <v>2</v>
      </c>
      <c r="BD19" s="114">
        <v>1</v>
      </c>
      <c r="BE19" s="114">
        <v>2</v>
      </c>
      <c r="BF19" s="129">
        <v>0</v>
      </c>
      <c r="BG19" s="130">
        <v>0</v>
      </c>
      <c r="BH19" s="113">
        <v>3</v>
      </c>
      <c r="BI19" s="114">
        <v>1</v>
      </c>
      <c r="BJ19" s="114">
        <v>0</v>
      </c>
      <c r="BK19" s="114">
        <v>0</v>
      </c>
      <c r="BL19" s="114">
        <v>0</v>
      </c>
      <c r="BM19" s="114">
        <v>0</v>
      </c>
      <c r="BN19" s="129">
        <v>1</v>
      </c>
      <c r="BO19" s="130">
        <v>0</v>
      </c>
      <c r="BP19" s="113">
        <v>0</v>
      </c>
      <c r="BQ19" s="114">
        <v>0</v>
      </c>
      <c r="BR19" s="114">
        <v>0</v>
      </c>
      <c r="BS19" s="114">
        <v>0</v>
      </c>
      <c r="BT19" s="114">
        <v>0</v>
      </c>
      <c r="BU19" s="114">
        <v>0</v>
      </c>
      <c r="BV19" s="129">
        <v>0</v>
      </c>
      <c r="BW19" s="130">
        <v>0</v>
      </c>
    </row>
    <row r="20" spans="1:75" ht="21.9" customHeight="1">
      <c r="A20" s="23">
        <f t="shared" si="0"/>
        <v>0.42708333333333393</v>
      </c>
      <c r="B20" s="24" t="s">
        <v>49</v>
      </c>
      <c r="C20" s="24">
        <f t="shared" si="1"/>
        <v>0.43750000000000061</v>
      </c>
      <c r="D20" s="115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31">
        <v>0</v>
      </c>
      <c r="K20" s="132">
        <v>0</v>
      </c>
      <c r="L20" s="115">
        <v>15</v>
      </c>
      <c r="M20" s="116">
        <v>2</v>
      </c>
      <c r="N20" s="116">
        <v>0</v>
      </c>
      <c r="O20" s="116">
        <v>0</v>
      </c>
      <c r="P20" s="116">
        <v>1</v>
      </c>
      <c r="Q20" s="116">
        <v>0</v>
      </c>
      <c r="R20" s="131">
        <v>0</v>
      </c>
      <c r="S20" s="132">
        <v>0</v>
      </c>
      <c r="T20" s="115">
        <v>55</v>
      </c>
      <c r="U20" s="116">
        <v>8</v>
      </c>
      <c r="V20" s="116">
        <v>4</v>
      </c>
      <c r="W20" s="116">
        <v>5</v>
      </c>
      <c r="X20" s="116">
        <v>1</v>
      </c>
      <c r="Y20" s="116">
        <v>1</v>
      </c>
      <c r="Z20" s="131">
        <v>0</v>
      </c>
      <c r="AA20" s="132">
        <v>0</v>
      </c>
      <c r="AB20" s="115">
        <v>15</v>
      </c>
      <c r="AC20" s="116">
        <v>4</v>
      </c>
      <c r="AD20" s="116">
        <v>0</v>
      </c>
      <c r="AE20" s="116">
        <v>0</v>
      </c>
      <c r="AF20" s="116">
        <v>1</v>
      </c>
      <c r="AG20" s="116">
        <v>1</v>
      </c>
      <c r="AH20" s="131">
        <v>0</v>
      </c>
      <c r="AI20" s="132">
        <v>0</v>
      </c>
      <c r="AJ20" s="115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31">
        <v>0</v>
      </c>
      <c r="AQ20" s="132">
        <v>0</v>
      </c>
      <c r="AR20" s="115">
        <v>7</v>
      </c>
      <c r="AS20" s="116">
        <v>0</v>
      </c>
      <c r="AT20" s="116">
        <v>0</v>
      </c>
      <c r="AU20" s="116">
        <v>0</v>
      </c>
      <c r="AV20" s="116">
        <v>0</v>
      </c>
      <c r="AW20" s="116">
        <v>0</v>
      </c>
      <c r="AX20" s="131">
        <v>0</v>
      </c>
      <c r="AY20" s="132">
        <v>0</v>
      </c>
      <c r="AZ20" s="115">
        <v>64</v>
      </c>
      <c r="BA20" s="116">
        <v>6</v>
      </c>
      <c r="BB20" s="116">
        <v>3</v>
      </c>
      <c r="BC20" s="116">
        <v>5</v>
      </c>
      <c r="BD20" s="116">
        <v>2</v>
      </c>
      <c r="BE20" s="116">
        <v>0</v>
      </c>
      <c r="BF20" s="131">
        <v>0</v>
      </c>
      <c r="BG20" s="132">
        <v>0</v>
      </c>
      <c r="BH20" s="115">
        <v>3</v>
      </c>
      <c r="BI20" s="116">
        <v>2</v>
      </c>
      <c r="BJ20" s="116">
        <v>0</v>
      </c>
      <c r="BK20" s="116">
        <v>0</v>
      </c>
      <c r="BL20" s="116">
        <v>0</v>
      </c>
      <c r="BM20" s="116">
        <v>1</v>
      </c>
      <c r="BN20" s="131">
        <v>0</v>
      </c>
      <c r="BO20" s="132">
        <v>0</v>
      </c>
      <c r="BP20" s="115"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v>0</v>
      </c>
      <c r="BV20" s="131">
        <v>0</v>
      </c>
      <c r="BW20" s="132">
        <v>0</v>
      </c>
    </row>
    <row r="21" spans="1:75" ht="21.9" customHeight="1">
      <c r="A21" s="23">
        <f t="shared" si="0"/>
        <v>0.43750000000000061</v>
      </c>
      <c r="B21" s="24" t="s">
        <v>49</v>
      </c>
      <c r="C21" s="24">
        <f t="shared" si="1"/>
        <v>0.4479166666666673</v>
      </c>
      <c r="D21" s="115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31">
        <v>0</v>
      </c>
      <c r="K21" s="132">
        <v>0</v>
      </c>
      <c r="L21" s="115">
        <v>11</v>
      </c>
      <c r="M21" s="116">
        <v>2</v>
      </c>
      <c r="N21" s="116">
        <v>0</v>
      </c>
      <c r="O21" s="116">
        <v>0</v>
      </c>
      <c r="P21" s="116">
        <v>1</v>
      </c>
      <c r="Q21" s="116">
        <v>2</v>
      </c>
      <c r="R21" s="131">
        <v>0</v>
      </c>
      <c r="S21" s="132">
        <v>0</v>
      </c>
      <c r="T21" s="115">
        <v>74</v>
      </c>
      <c r="U21" s="116">
        <v>15</v>
      </c>
      <c r="V21" s="116">
        <v>3</v>
      </c>
      <c r="W21" s="116">
        <v>3</v>
      </c>
      <c r="X21" s="116">
        <v>2</v>
      </c>
      <c r="Y21" s="116">
        <v>5</v>
      </c>
      <c r="Z21" s="131">
        <v>0</v>
      </c>
      <c r="AA21" s="132">
        <v>0</v>
      </c>
      <c r="AB21" s="115">
        <v>14</v>
      </c>
      <c r="AC21" s="116">
        <v>5</v>
      </c>
      <c r="AD21" s="116">
        <v>0</v>
      </c>
      <c r="AE21" s="116">
        <v>0</v>
      </c>
      <c r="AF21" s="116">
        <v>1</v>
      </c>
      <c r="AG21" s="116">
        <v>1</v>
      </c>
      <c r="AH21" s="131">
        <v>0</v>
      </c>
      <c r="AI21" s="132">
        <v>0</v>
      </c>
      <c r="AJ21" s="115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31">
        <v>0</v>
      </c>
      <c r="AQ21" s="132">
        <v>0</v>
      </c>
      <c r="AR21" s="115">
        <v>3</v>
      </c>
      <c r="AS21" s="116">
        <v>0</v>
      </c>
      <c r="AT21" s="116">
        <v>0</v>
      </c>
      <c r="AU21" s="116">
        <v>0</v>
      </c>
      <c r="AV21" s="116">
        <v>0</v>
      </c>
      <c r="AW21" s="116">
        <v>0</v>
      </c>
      <c r="AX21" s="131">
        <v>0</v>
      </c>
      <c r="AY21" s="132">
        <v>0</v>
      </c>
      <c r="AZ21" s="115">
        <v>68</v>
      </c>
      <c r="BA21" s="116">
        <v>9</v>
      </c>
      <c r="BB21" s="116">
        <v>2</v>
      </c>
      <c r="BC21" s="116">
        <v>3</v>
      </c>
      <c r="BD21" s="116">
        <v>1</v>
      </c>
      <c r="BE21" s="116">
        <v>2</v>
      </c>
      <c r="BF21" s="131">
        <v>0</v>
      </c>
      <c r="BG21" s="132">
        <v>0</v>
      </c>
      <c r="BH21" s="115">
        <v>1</v>
      </c>
      <c r="BI21" s="116">
        <v>1</v>
      </c>
      <c r="BJ21" s="116">
        <v>0</v>
      </c>
      <c r="BK21" s="116">
        <v>0</v>
      </c>
      <c r="BL21" s="116">
        <v>0</v>
      </c>
      <c r="BM21" s="116">
        <v>0</v>
      </c>
      <c r="BN21" s="131">
        <v>0</v>
      </c>
      <c r="BO21" s="132">
        <v>0</v>
      </c>
      <c r="BP21" s="115">
        <v>0</v>
      </c>
      <c r="BQ21" s="116">
        <v>0</v>
      </c>
      <c r="BR21" s="116">
        <v>0</v>
      </c>
      <c r="BS21" s="116">
        <v>0</v>
      </c>
      <c r="BT21" s="116">
        <v>0</v>
      </c>
      <c r="BU21" s="116">
        <v>0</v>
      </c>
      <c r="BV21" s="131">
        <v>0</v>
      </c>
      <c r="BW21" s="132">
        <v>0</v>
      </c>
    </row>
    <row r="22" spans="1:75" ht="21.9" customHeight="1">
      <c r="A22" s="29">
        <f t="shared" si="0"/>
        <v>0.4479166666666673</v>
      </c>
      <c r="B22" s="31" t="s">
        <v>49</v>
      </c>
      <c r="C22" s="31">
        <f t="shared" si="1"/>
        <v>0.45833333333333398</v>
      </c>
      <c r="D22" s="117">
        <v>0</v>
      </c>
      <c r="E22" s="118">
        <v>0</v>
      </c>
      <c r="F22" s="118">
        <v>0</v>
      </c>
      <c r="G22" s="118">
        <v>0</v>
      </c>
      <c r="H22" s="118">
        <v>0</v>
      </c>
      <c r="I22" s="118">
        <v>0</v>
      </c>
      <c r="J22" s="133">
        <v>0</v>
      </c>
      <c r="K22" s="134">
        <v>0</v>
      </c>
      <c r="L22" s="117">
        <v>15</v>
      </c>
      <c r="M22" s="118">
        <v>3</v>
      </c>
      <c r="N22" s="118">
        <v>0</v>
      </c>
      <c r="O22" s="118">
        <v>0</v>
      </c>
      <c r="P22" s="118">
        <v>1</v>
      </c>
      <c r="Q22" s="118">
        <v>2</v>
      </c>
      <c r="R22" s="133">
        <v>0</v>
      </c>
      <c r="S22" s="134">
        <v>0</v>
      </c>
      <c r="T22" s="117">
        <v>72</v>
      </c>
      <c r="U22" s="118">
        <v>9</v>
      </c>
      <c r="V22" s="118">
        <v>1</v>
      </c>
      <c r="W22" s="118">
        <v>2</v>
      </c>
      <c r="X22" s="118">
        <v>1</v>
      </c>
      <c r="Y22" s="118">
        <v>0</v>
      </c>
      <c r="Z22" s="133">
        <v>0</v>
      </c>
      <c r="AA22" s="134">
        <v>0</v>
      </c>
      <c r="AB22" s="117">
        <v>17</v>
      </c>
      <c r="AC22" s="118">
        <v>2</v>
      </c>
      <c r="AD22" s="118">
        <v>0</v>
      </c>
      <c r="AE22" s="118">
        <v>0</v>
      </c>
      <c r="AF22" s="118">
        <v>0</v>
      </c>
      <c r="AG22" s="118">
        <v>2</v>
      </c>
      <c r="AH22" s="133">
        <v>0</v>
      </c>
      <c r="AI22" s="134">
        <v>0</v>
      </c>
      <c r="AJ22" s="117">
        <v>0</v>
      </c>
      <c r="AK22" s="118">
        <v>0</v>
      </c>
      <c r="AL22" s="118">
        <v>0</v>
      </c>
      <c r="AM22" s="118">
        <v>0</v>
      </c>
      <c r="AN22" s="118">
        <v>0</v>
      </c>
      <c r="AO22" s="118">
        <v>0</v>
      </c>
      <c r="AP22" s="133">
        <v>0</v>
      </c>
      <c r="AQ22" s="134">
        <v>0</v>
      </c>
      <c r="AR22" s="117">
        <v>2</v>
      </c>
      <c r="AS22" s="118">
        <v>4</v>
      </c>
      <c r="AT22" s="118">
        <v>0</v>
      </c>
      <c r="AU22" s="118">
        <v>0</v>
      </c>
      <c r="AV22" s="118">
        <v>0</v>
      </c>
      <c r="AW22" s="118">
        <v>1</v>
      </c>
      <c r="AX22" s="133">
        <v>0</v>
      </c>
      <c r="AY22" s="134">
        <v>0</v>
      </c>
      <c r="AZ22" s="117">
        <v>53</v>
      </c>
      <c r="BA22" s="118">
        <v>13</v>
      </c>
      <c r="BB22" s="118">
        <v>2</v>
      </c>
      <c r="BC22" s="118">
        <v>4</v>
      </c>
      <c r="BD22" s="118">
        <v>2</v>
      </c>
      <c r="BE22" s="118">
        <v>0</v>
      </c>
      <c r="BF22" s="133">
        <v>0</v>
      </c>
      <c r="BG22" s="134">
        <v>0</v>
      </c>
      <c r="BH22" s="117">
        <v>2</v>
      </c>
      <c r="BI22" s="118">
        <v>0</v>
      </c>
      <c r="BJ22" s="118">
        <v>0</v>
      </c>
      <c r="BK22" s="118">
        <v>0</v>
      </c>
      <c r="BL22" s="118">
        <v>0</v>
      </c>
      <c r="BM22" s="118">
        <v>0</v>
      </c>
      <c r="BN22" s="133">
        <v>0</v>
      </c>
      <c r="BO22" s="134">
        <v>0</v>
      </c>
      <c r="BP22" s="117">
        <v>0</v>
      </c>
      <c r="BQ22" s="118">
        <v>0</v>
      </c>
      <c r="BR22" s="118">
        <v>0</v>
      </c>
      <c r="BS22" s="118">
        <v>0</v>
      </c>
      <c r="BT22" s="118">
        <v>0</v>
      </c>
      <c r="BU22" s="118">
        <v>0</v>
      </c>
      <c r="BV22" s="133">
        <v>0</v>
      </c>
      <c r="BW22" s="134">
        <v>0</v>
      </c>
    </row>
    <row r="23" spans="1:75" ht="21.9" customHeight="1">
      <c r="A23" s="37">
        <f t="shared" si="0"/>
        <v>0.45833333333333398</v>
      </c>
      <c r="B23" s="38" t="s">
        <v>49</v>
      </c>
      <c r="C23" s="119">
        <f t="shared" si="1"/>
        <v>0.46875000000000067</v>
      </c>
      <c r="D23" s="113">
        <v>0</v>
      </c>
      <c r="E23" s="114">
        <v>0</v>
      </c>
      <c r="F23" s="114">
        <v>0</v>
      </c>
      <c r="G23" s="114">
        <v>0</v>
      </c>
      <c r="H23" s="114">
        <v>0</v>
      </c>
      <c r="I23" s="114">
        <v>0</v>
      </c>
      <c r="J23" s="129">
        <v>0</v>
      </c>
      <c r="K23" s="130">
        <v>0</v>
      </c>
      <c r="L23" s="113">
        <v>16</v>
      </c>
      <c r="M23" s="114">
        <v>1</v>
      </c>
      <c r="N23" s="114">
        <v>0</v>
      </c>
      <c r="O23" s="114">
        <v>0</v>
      </c>
      <c r="P23" s="114">
        <v>0</v>
      </c>
      <c r="Q23" s="114">
        <v>0</v>
      </c>
      <c r="R23" s="129">
        <v>0</v>
      </c>
      <c r="S23" s="130">
        <v>0</v>
      </c>
      <c r="T23" s="113">
        <v>62</v>
      </c>
      <c r="U23" s="114">
        <v>15</v>
      </c>
      <c r="V23" s="114">
        <v>1</v>
      </c>
      <c r="W23" s="114">
        <v>3</v>
      </c>
      <c r="X23" s="114">
        <v>2</v>
      </c>
      <c r="Y23" s="114">
        <v>2</v>
      </c>
      <c r="Z23" s="129">
        <v>0</v>
      </c>
      <c r="AA23" s="130">
        <v>0</v>
      </c>
      <c r="AB23" s="113">
        <v>14</v>
      </c>
      <c r="AC23" s="114">
        <v>4</v>
      </c>
      <c r="AD23" s="114">
        <v>0</v>
      </c>
      <c r="AE23" s="114">
        <v>0</v>
      </c>
      <c r="AF23" s="114">
        <v>1</v>
      </c>
      <c r="AG23" s="114">
        <v>0</v>
      </c>
      <c r="AH23" s="129">
        <v>0</v>
      </c>
      <c r="AI23" s="130">
        <v>0</v>
      </c>
      <c r="AJ23" s="113">
        <v>0</v>
      </c>
      <c r="AK23" s="114">
        <v>0</v>
      </c>
      <c r="AL23" s="114">
        <v>0</v>
      </c>
      <c r="AM23" s="114">
        <v>0</v>
      </c>
      <c r="AN23" s="114">
        <v>0</v>
      </c>
      <c r="AO23" s="114">
        <v>0</v>
      </c>
      <c r="AP23" s="129">
        <v>0</v>
      </c>
      <c r="AQ23" s="130">
        <v>0</v>
      </c>
      <c r="AR23" s="113">
        <v>4</v>
      </c>
      <c r="AS23" s="114">
        <v>2</v>
      </c>
      <c r="AT23" s="114">
        <v>0</v>
      </c>
      <c r="AU23" s="114">
        <v>0</v>
      </c>
      <c r="AV23" s="114">
        <v>0</v>
      </c>
      <c r="AW23" s="114">
        <v>0</v>
      </c>
      <c r="AX23" s="129">
        <v>0</v>
      </c>
      <c r="AY23" s="130">
        <v>0</v>
      </c>
      <c r="AZ23" s="113">
        <v>60</v>
      </c>
      <c r="BA23" s="114">
        <v>8</v>
      </c>
      <c r="BB23" s="114">
        <v>4</v>
      </c>
      <c r="BC23" s="114">
        <v>1</v>
      </c>
      <c r="BD23" s="114">
        <v>1</v>
      </c>
      <c r="BE23" s="114">
        <v>2</v>
      </c>
      <c r="BF23" s="129">
        <v>0</v>
      </c>
      <c r="BG23" s="130">
        <v>0</v>
      </c>
      <c r="BH23" s="113">
        <v>2</v>
      </c>
      <c r="BI23" s="114">
        <v>1</v>
      </c>
      <c r="BJ23" s="114">
        <v>0</v>
      </c>
      <c r="BK23" s="114">
        <v>0</v>
      </c>
      <c r="BL23" s="114">
        <v>0</v>
      </c>
      <c r="BM23" s="114">
        <v>0</v>
      </c>
      <c r="BN23" s="129">
        <v>0</v>
      </c>
      <c r="BO23" s="130">
        <v>0</v>
      </c>
      <c r="BP23" s="113">
        <v>0</v>
      </c>
      <c r="BQ23" s="114">
        <v>0</v>
      </c>
      <c r="BR23" s="114">
        <v>0</v>
      </c>
      <c r="BS23" s="114">
        <v>0</v>
      </c>
      <c r="BT23" s="114">
        <v>0</v>
      </c>
      <c r="BU23" s="114">
        <v>0</v>
      </c>
      <c r="BV23" s="129">
        <v>0</v>
      </c>
      <c r="BW23" s="130">
        <v>0</v>
      </c>
    </row>
    <row r="24" spans="1:75" ht="21.9" customHeight="1">
      <c r="A24" s="43">
        <f t="shared" si="0"/>
        <v>0.46875000000000067</v>
      </c>
      <c r="B24" s="24" t="s">
        <v>49</v>
      </c>
      <c r="C24" s="120">
        <f t="shared" si="1"/>
        <v>0.47916666666666735</v>
      </c>
      <c r="D24" s="115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31">
        <v>0</v>
      </c>
      <c r="K24" s="132">
        <v>0</v>
      </c>
      <c r="L24" s="115">
        <v>10</v>
      </c>
      <c r="M24" s="116">
        <v>2</v>
      </c>
      <c r="N24" s="116">
        <v>0</v>
      </c>
      <c r="O24" s="116">
        <v>0</v>
      </c>
      <c r="P24" s="116">
        <v>0</v>
      </c>
      <c r="Q24" s="116">
        <v>4</v>
      </c>
      <c r="R24" s="131">
        <v>0</v>
      </c>
      <c r="S24" s="132">
        <v>0</v>
      </c>
      <c r="T24" s="115">
        <v>74</v>
      </c>
      <c r="U24" s="116">
        <v>12</v>
      </c>
      <c r="V24" s="116">
        <v>2</v>
      </c>
      <c r="W24" s="116">
        <v>6</v>
      </c>
      <c r="X24" s="116">
        <v>1</v>
      </c>
      <c r="Y24" s="116">
        <v>3</v>
      </c>
      <c r="Z24" s="131">
        <v>0</v>
      </c>
      <c r="AA24" s="132">
        <v>0</v>
      </c>
      <c r="AB24" s="115">
        <v>20</v>
      </c>
      <c r="AC24" s="116">
        <v>4</v>
      </c>
      <c r="AD24" s="116">
        <v>0</v>
      </c>
      <c r="AE24" s="116">
        <v>0</v>
      </c>
      <c r="AF24" s="116">
        <v>0</v>
      </c>
      <c r="AG24" s="116">
        <v>1</v>
      </c>
      <c r="AH24" s="131">
        <v>0</v>
      </c>
      <c r="AI24" s="132">
        <v>0</v>
      </c>
      <c r="AJ24" s="115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31">
        <v>0</v>
      </c>
      <c r="AQ24" s="132">
        <v>0</v>
      </c>
      <c r="AR24" s="115">
        <v>3</v>
      </c>
      <c r="AS24" s="116">
        <v>0</v>
      </c>
      <c r="AT24" s="116">
        <v>0</v>
      </c>
      <c r="AU24" s="116">
        <v>0</v>
      </c>
      <c r="AV24" s="116">
        <v>0</v>
      </c>
      <c r="AW24" s="116">
        <v>0</v>
      </c>
      <c r="AX24" s="131">
        <v>0</v>
      </c>
      <c r="AY24" s="132">
        <v>0</v>
      </c>
      <c r="AZ24" s="115">
        <v>67</v>
      </c>
      <c r="BA24" s="116">
        <v>16</v>
      </c>
      <c r="BB24" s="116">
        <v>2</v>
      </c>
      <c r="BC24" s="116">
        <v>3</v>
      </c>
      <c r="BD24" s="116">
        <v>2</v>
      </c>
      <c r="BE24" s="116">
        <v>4</v>
      </c>
      <c r="BF24" s="131">
        <v>1</v>
      </c>
      <c r="BG24" s="132">
        <v>0</v>
      </c>
      <c r="BH24" s="115">
        <v>4</v>
      </c>
      <c r="BI24" s="116">
        <v>2</v>
      </c>
      <c r="BJ24" s="116">
        <v>0</v>
      </c>
      <c r="BK24" s="116">
        <v>0</v>
      </c>
      <c r="BL24" s="116">
        <v>0</v>
      </c>
      <c r="BM24" s="116">
        <v>0</v>
      </c>
      <c r="BN24" s="131">
        <v>0</v>
      </c>
      <c r="BO24" s="132">
        <v>0</v>
      </c>
      <c r="BP24" s="115">
        <v>0</v>
      </c>
      <c r="BQ24" s="116">
        <v>0</v>
      </c>
      <c r="BR24" s="116">
        <v>0</v>
      </c>
      <c r="BS24" s="116">
        <v>0</v>
      </c>
      <c r="BT24" s="116">
        <v>0</v>
      </c>
      <c r="BU24" s="116">
        <v>0</v>
      </c>
      <c r="BV24" s="131">
        <v>0</v>
      </c>
      <c r="BW24" s="132">
        <v>0</v>
      </c>
    </row>
    <row r="25" spans="1:75" ht="21.9" customHeight="1">
      <c r="A25" s="43">
        <f t="shared" si="0"/>
        <v>0.47916666666666735</v>
      </c>
      <c r="B25" s="24" t="s">
        <v>49</v>
      </c>
      <c r="C25" s="120">
        <f t="shared" si="1"/>
        <v>0.48958333333333404</v>
      </c>
      <c r="D25" s="115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31">
        <v>0</v>
      </c>
      <c r="K25" s="132">
        <v>0</v>
      </c>
      <c r="L25" s="115">
        <v>13</v>
      </c>
      <c r="M25" s="116">
        <v>2</v>
      </c>
      <c r="N25" s="116">
        <v>2</v>
      </c>
      <c r="O25" s="116">
        <v>0</v>
      </c>
      <c r="P25" s="116">
        <v>1</v>
      </c>
      <c r="Q25" s="116">
        <v>1</v>
      </c>
      <c r="R25" s="131">
        <v>0</v>
      </c>
      <c r="S25" s="132">
        <v>0</v>
      </c>
      <c r="T25" s="115">
        <v>60</v>
      </c>
      <c r="U25" s="116">
        <v>6</v>
      </c>
      <c r="V25" s="116">
        <v>3</v>
      </c>
      <c r="W25" s="116">
        <v>1</v>
      </c>
      <c r="X25" s="116">
        <v>1</v>
      </c>
      <c r="Y25" s="116">
        <v>1</v>
      </c>
      <c r="Z25" s="131">
        <v>2</v>
      </c>
      <c r="AA25" s="132">
        <v>0</v>
      </c>
      <c r="AB25" s="115">
        <v>16</v>
      </c>
      <c r="AC25" s="116">
        <v>5</v>
      </c>
      <c r="AD25" s="116">
        <v>0</v>
      </c>
      <c r="AE25" s="116">
        <v>0</v>
      </c>
      <c r="AF25" s="116">
        <v>0</v>
      </c>
      <c r="AG25" s="116">
        <v>5</v>
      </c>
      <c r="AH25" s="131">
        <v>0</v>
      </c>
      <c r="AI25" s="132">
        <v>0</v>
      </c>
      <c r="AJ25" s="115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31">
        <v>0</v>
      </c>
      <c r="AQ25" s="132">
        <v>0</v>
      </c>
      <c r="AR25" s="115">
        <v>2</v>
      </c>
      <c r="AS25" s="116">
        <v>1</v>
      </c>
      <c r="AT25" s="116">
        <v>0</v>
      </c>
      <c r="AU25" s="116">
        <v>0</v>
      </c>
      <c r="AV25" s="116">
        <v>0</v>
      </c>
      <c r="AW25" s="116">
        <v>0</v>
      </c>
      <c r="AX25" s="131">
        <v>0</v>
      </c>
      <c r="AY25" s="132">
        <v>0</v>
      </c>
      <c r="AZ25" s="115">
        <v>68</v>
      </c>
      <c r="BA25" s="116">
        <v>8</v>
      </c>
      <c r="BB25" s="116">
        <v>3</v>
      </c>
      <c r="BC25" s="116">
        <v>4</v>
      </c>
      <c r="BD25" s="116">
        <v>1</v>
      </c>
      <c r="BE25" s="116">
        <v>1</v>
      </c>
      <c r="BF25" s="131">
        <v>0</v>
      </c>
      <c r="BG25" s="132">
        <v>0</v>
      </c>
      <c r="BH25" s="115">
        <v>4</v>
      </c>
      <c r="BI25" s="116">
        <v>0</v>
      </c>
      <c r="BJ25" s="116">
        <v>0</v>
      </c>
      <c r="BK25" s="116">
        <v>0</v>
      </c>
      <c r="BL25" s="116">
        <v>0</v>
      </c>
      <c r="BM25" s="116">
        <v>0</v>
      </c>
      <c r="BN25" s="131">
        <v>0</v>
      </c>
      <c r="BO25" s="132">
        <v>0</v>
      </c>
      <c r="BP25" s="115">
        <v>0</v>
      </c>
      <c r="BQ25" s="116">
        <v>0</v>
      </c>
      <c r="BR25" s="116">
        <v>0</v>
      </c>
      <c r="BS25" s="116">
        <v>0</v>
      </c>
      <c r="BT25" s="116">
        <v>0</v>
      </c>
      <c r="BU25" s="116">
        <v>0</v>
      </c>
      <c r="BV25" s="131">
        <v>0</v>
      </c>
      <c r="BW25" s="132">
        <v>0</v>
      </c>
    </row>
    <row r="26" spans="1:75" ht="21.9" customHeight="1">
      <c r="A26" s="44">
        <f t="shared" si="0"/>
        <v>0.48958333333333404</v>
      </c>
      <c r="B26" s="45" t="s">
        <v>49</v>
      </c>
      <c r="C26" s="121">
        <f t="shared" si="1"/>
        <v>0.50000000000000067</v>
      </c>
      <c r="D26" s="117">
        <v>0</v>
      </c>
      <c r="E26" s="118">
        <v>0</v>
      </c>
      <c r="F26" s="118">
        <v>0</v>
      </c>
      <c r="G26" s="118">
        <v>0</v>
      </c>
      <c r="H26" s="118">
        <v>0</v>
      </c>
      <c r="I26" s="118">
        <v>0</v>
      </c>
      <c r="J26" s="133">
        <v>0</v>
      </c>
      <c r="K26" s="134">
        <v>0</v>
      </c>
      <c r="L26" s="117">
        <v>9</v>
      </c>
      <c r="M26" s="118">
        <v>2</v>
      </c>
      <c r="N26" s="118">
        <v>0</v>
      </c>
      <c r="O26" s="118">
        <v>0</v>
      </c>
      <c r="P26" s="118">
        <v>0</v>
      </c>
      <c r="Q26" s="118">
        <v>0</v>
      </c>
      <c r="R26" s="133">
        <v>0</v>
      </c>
      <c r="S26" s="134">
        <v>0</v>
      </c>
      <c r="T26" s="117">
        <v>79</v>
      </c>
      <c r="U26" s="118">
        <v>11</v>
      </c>
      <c r="V26" s="118">
        <v>2</v>
      </c>
      <c r="W26" s="118">
        <v>1</v>
      </c>
      <c r="X26" s="118">
        <v>0</v>
      </c>
      <c r="Y26" s="118">
        <v>3</v>
      </c>
      <c r="Z26" s="133">
        <v>0</v>
      </c>
      <c r="AA26" s="134">
        <v>0</v>
      </c>
      <c r="AB26" s="117">
        <v>16</v>
      </c>
      <c r="AC26" s="118">
        <v>0</v>
      </c>
      <c r="AD26" s="118">
        <v>0</v>
      </c>
      <c r="AE26" s="118">
        <v>0</v>
      </c>
      <c r="AF26" s="118">
        <v>1</v>
      </c>
      <c r="AG26" s="118">
        <v>0</v>
      </c>
      <c r="AH26" s="133">
        <v>0</v>
      </c>
      <c r="AI26" s="134">
        <v>0</v>
      </c>
      <c r="AJ26" s="117">
        <v>0</v>
      </c>
      <c r="AK26" s="118">
        <v>0</v>
      </c>
      <c r="AL26" s="118">
        <v>0</v>
      </c>
      <c r="AM26" s="118">
        <v>0</v>
      </c>
      <c r="AN26" s="118">
        <v>0</v>
      </c>
      <c r="AO26" s="118">
        <v>0</v>
      </c>
      <c r="AP26" s="133">
        <v>0</v>
      </c>
      <c r="AQ26" s="134">
        <v>0</v>
      </c>
      <c r="AR26" s="117">
        <v>2</v>
      </c>
      <c r="AS26" s="118">
        <v>1</v>
      </c>
      <c r="AT26" s="118">
        <v>0</v>
      </c>
      <c r="AU26" s="118">
        <v>0</v>
      </c>
      <c r="AV26" s="118">
        <v>0</v>
      </c>
      <c r="AW26" s="118">
        <v>1</v>
      </c>
      <c r="AX26" s="133">
        <v>0</v>
      </c>
      <c r="AY26" s="134">
        <v>0</v>
      </c>
      <c r="AZ26" s="117">
        <v>72</v>
      </c>
      <c r="BA26" s="118">
        <v>9</v>
      </c>
      <c r="BB26" s="118">
        <v>2</v>
      </c>
      <c r="BC26" s="118">
        <v>1</v>
      </c>
      <c r="BD26" s="118">
        <v>1</v>
      </c>
      <c r="BE26" s="118">
        <v>3</v>
      </c>
      <c r="BF26" s="133">
        <v>1</v>
      </c>
      <c r="BG26" s="134">
        <v>0</v>
      </c>
      <c r="BH26" s="117">
        <v>5</v>
      </c>
      <c r="BI26" s="118">
        <v>0</v>
      </c>
      <c r="BJ26" s="118">
        <v>0</v>
      </c>
      <c r="BK26" s="118">
        <v>0</v>
      </c>
      <c r="BL26" s="118">
        <v>0</v>
      </c>
      <c r="BM26" s="118">
        <v>0</v>
      </c>
      <c r="BN26" s="133">
        <v>0</v>
      </c>
      <c r="BO26" s="134">
        <v>0</v>
      </c>
      <c r="BP26" s="117">
        <v>0</v>
      </c>
      <c r="BQ26" s="118">
        <v>0</v>
      </c>
      <c r="BR26" s="118">
        <v>0</v>
      </c>
      <c r="BS26" s="118">
        <v>0</v>
      </c>
      <c r="BT26" s="118">
        <v>0</v>
      </c>
      <c r="BU26" s="118">
        <v>0</v>
      </c>
      <c r="BV26" s="133">
        <v>0</v>
      </c>
      <c r="BW26" s="134">
        <v>0</v>
      </c>
    </row>
    <row r="27" spans="1:75" ht="21.9" customHeight="1">
      <c r="A27" s="17">
        <f t="shared" si="0"/>
        <v>0.50000000000000067</v>
      </c>
      <c r="B27" s="18" t="s">
        <v>49</v>
      </c>
      <c r="C27" s="18">
        <f t="shared" si="1"/>
        <v>0.5104166666666673</v>
      </c>
      <c r="D27" s="113">
        <v>0</v>
      </c>
      <c r="E27" s="114">
        <v>0</v>
      </c>
      <c r="F27" s="114">
        <v>0</v>
      </c>
      <c r="G27" s="114">
        <v>0</v>
      </c>
      <c r="H27" s="114">
        <v>0</v>
      </c>
      <c r="I27" s="114">
        <v>0</v>
      </c>
      <c r="J27" s="129">
        <v>0</v>
      </c>
      <c r="K27" s="130">
        <v>0</v>
      </c>
      <c r="L27" s="113">
        <v>12</v>
      </c>
      <c r="M27" s="114">
        <v>4</v>
      </c>
      <c r="N27" s="114">
        <v>1</v>
      </c>
      <c r="O27" s="114">
        <v>0</v>
      </c>
      <c r="P27" s="114">
        <v>0</v>
      </c>
      <c r="Q27" s="114">
        <v>0</v>
      </c>
      <c r="R27" s="129">
        <v>0</v>
      </c>
      <c r="S27" s="130">
        <v>0</v>
      </c>
      <c r="T27" s="113">
        <v>80</v>
      </c>
      <c r="U27" s="114">
        <v>9</v>
      </c>
      <c r="V27" s="114">
        <v>2</v>
      </c>
      <c r="W27" s="114">
        <v>3</v>
      </c>
      <c r="X27" s="114">
        <v>2</v>
      </c>
      <c r="Y27" s="114">
        <v>6</v>
      </c>
      <c r="Z27" s="129">
        <v>0</v>
      </c>
      <c r="AA27" s="130">
        <v>0</v>
      </c>
      <c r="AB27" s="113">
        <v>17</v>
      </c>
      <c r="AC27" s="114">
        <v>3</v>
      </c>
      <c r="AD27" s="114">
        <v>2</v>
      </c>
      <c r="AE27" s="114">
        <v>0</v>
      </c>
      <c r="AF27" s="114">
        <v>0</v>
      </c>
      <c r="AG27" s="114">
        <v>0</v>
      </c>
      <c r="AH27" s="129">
        <v>0</v>
      </c>
      <c r="AI27" s="130">
        <v>0</v>
      </c>
      <c r="AJ27" s="113">
        <v>0</v>
      </c>
      <c r="AK27" s="114">
        <v>0</v>
      </c>
      <c r="AL27" s="114">
        <v>0</v>
      </c>
      <c r="AM27" s="114">
        <v>0</v>
      </c>
      <c r="AN27" s="114">
        <v>0</v>
      </c>
      <c r="AO27" s="114">
        <v>0</v>
      </c>
      <c r="AP27" s="129">
        <v>0</v>
      </c>
      <c r="AQ27" s="130">
        <v>0</v>
      </c>
      <c r="AR27" s="113">
        <v>6</v>
      </c>
      <c r="AS27" s="114">
        <v>1</v>
      </c>
      <c r="AT27" s="114">
        <v>0</v>
      </c>
      <c r="AU27" s="114">
        <v>0</v>
      </c>
      <c r="AV27" s="114">
        <v>0</v>
      </c>
      <c r="AW27" s="114">
        <v>0</v>
      </c>
      <c r="AX27" s="129">
        <v>0</v>
      </c>
      <c r="AY27" s="130">
        <v>0</v>
      </c>
      <c r="AZ27" s="113">
        <v>56</v>
      </c>
      <c r="BA27" s="114">
        <v>8</v>
      </c>
      <c r="BB27" s="114">
        <v>1</v>
      </c>
      <c r="BC27" s="114">
        <v>3</v>
      </c>
      <c r="BD27" s="114">
        <v>2</v>
      </c>
      <c r="BE27" s="114">
        <v>2</v>
      </c>
      <c r="BF27" s="129">
        <v>2</v>
      </c>
      <c r="BG27" s="130">
        <v>0</v>
      </c>
      <c r="BH27" s="113">
        <v>7</v>
      </c>
      <c r="BI27" s="114">
        <v>1</v>
      </c>
      <c r="BJ27" s="114">
        <v>0</v>
      </c>
      <c r="BK27" s="114">
        <v>0</v>
      </c>
      <c r="BL27" s="114">
        <v>0</v>
      </c>
      <c r="BM27" s="114">
        <v>0</v>
      </c>
      <c r="BN27" s="129">
        <v>0</v>
      </c>
      <c r="BO27" s="130">
        <v>0</v>
      </c>
      <c r="BP27" s="113">
        <v>0</v>
      </c>
      <c r="BQ27" s="114">
        <v>0</v>
      </c>
      <c r="BR27" s="114">
        <v>0</v>
      </c>
      <c r="BS27" s="114">
        <v>0</v>
      </c>
      <c r="BT27" s="114">
        <v>0</v>
      </c>
      <c r="BU27" s="114">
        <v>0</v>
      </c>
      <c r="BV27" s="129">
        <v>0</v>
      </c>
      <c r="BW27" s="130">
        <v>0</v>
      </c>
    </row>
    <row r="28" spans="1:75" ht="21.9" customHeight="1">
      <c r="A28" s="23">
        <f t="shared" si="0"/>
        <v>0.5104166666666673</v>
      </c>
      <c r="B28" s="24" t="s">
        <v>49</v>
      </c>
      <c r="C28" s="24">
        <f t="shared" si="1"/>
        <v>0.52083333333333393</v>
      </c>
      <c r="D28" s="115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31">
        <v>0</v>
      </c>
      <c r="K28" s="132">
        <v>0</v>
      </c>
      <c r="L28" s="115">
        <v>23</v>
      </c>
      <c r="M28" s="116">
        <v>3</v>
      </c>
      <c r="N28" s="116">
        <v>1</v>
      </c>
      <c r="O28" s="116">
        <v>0</v>
      </c>
      <c r="P28" s="116">
        <v>1</v>
      </c>
      <c r="Q28" s="116">
        <v>6</v>
      </c>
      <c r="R28" s="131">
        <v>0</v>
      </c>
      <c r="S28" s="132">
        <v>0</v>
      </c>
      <c r="T28" s="115">
        <v>84</v>
      </c>
      <c r="U28" s="116">
        <v>8</v>
      </c>
      <c r="V28" s="116">
        <v>4</v>
      </c>
      <c r="W28" s="116">
        <v>1</v>
      </c>
      <c r="X28" s="116">
        <v>2</v>
      </c>
      <c r="Y28" s="116">
        <v>2</v>
      </c>
      <c r="Z28" s="131">
        <v>0</v>
      </c>
      <c r="AA28" s="132">
        <v>0</v>
      </c>
      <c r="AB28" s="115">
        <v>15</v>
      </c>
      <c r="AC28" s="116">
        <v>3</v>
      </c>
      <c r="AD28" s="116">
        <v>0</v>
      </c>
      <c r="AE28" s="116">
        <v>0</v>
      </c>
      <c r="AF28" s="116">
        <v>1</v>
      </c>
      <c r="AG28" s="116">
        <v>1</v>
      </c>
      <c r="AH28" s="131">
        <v>0</v>
      </c>
      <c r="AI28" s="132">
        <v>0</v>
      </c>
      <c r="AJ28" s="115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31">
        <v>0</v>
      </c>
      <c r="AQ28" s="132">
        <v>0</v>
      </c>
      <c r="AR28" s="115">
        <v>8</v>
      </c>
      <c r="AS28" s="116">
        <v>2</v>
      </c>
      <c r="AT28" s="116">
        <v>0</v>
      </c>
      <c r="AU28" s="116">
        <v>0</v>
      </c>
      <c r="AV28" s="116">
        <v>0</v>
      </c>
      <c r="AW28" s="116">
        <v>0</v>
      </c>
      <c r="AX28" s="131">
        <v>0</v>
      </c>
      <c r="AY28" s="132">
        <v>0</v>
      </c>
      <c r="AZ28" s="115">
        <v>78</v>
      </c>
      <c r="BA28" s="116">
        <v>8</v>
      </c>
      <c r="BB28" s="116">
        <v>4</v>
      </c>
      <c r="BC28" s="116">
        <v>0</v>
      </c>
      <c r="BD28" s="116">
        <v>3</v>
      </c>
      <c r="BE28" s="116">
        <v>2</v>
      </c>
      <c r="BF28" s="131">
        <v>0</v>
      </c>
      <c r="BG28" s="132">
        <v>0</v>
      </c>
      <c r="BH28" s="115">
        <v>3</v>
      </c>
      <c r="BI28" s="116">
        <v>1</v>
      </c>
      <c r="BJ28" s="116">
        <v>0</v>
      </c>
      <c r="BK28" s="116">
        <v>0</v>
      </c>
      <c r="BL28" s="116">
        <v>0</v>
      </c>
      <c r="BM28" s="116">
        <v>1</v>
      </c>
      <c r="BN28" s="131">
        <v>0</v>
      </c>
      <c r="BO28" s="132">
        <v>1</v>
      </c>
      <c r="BP28" s="115">
        <v>0</v>
      </c>
      <c r="BQ28" s="116">
        <v>0</v>
      </c>
      <c r="BR28" s="116">
        <v>0</v>
      </c>
      <c r="BS28" s="116">
        <v>0</v>
      </c>
      <c r="BT28" s="116">
        <v>0</v>
      </c>
      <c r="BU28" s="116">
        <v>0</v>
      </c>
      <c r="BV28" s="131">
        <v>0</v>
      </c>
      <c r="BW28" s="132">
        <v>0</v>
      </c>
    </row>
    <row r="29" spans="1:75" ht="21.9" customHeight="1">
      <c r="A29" s="23">
        <f t="shared" si="0"/>
        <v>0.52083333333333393</v>
      </c>
      <c r="B29" s="24" t="s">
        <v>49</v>
      </c>
      <c r="C29" s="24">
        <f t="shared" si="1"/>
        <v>0.53125000000000056</v>
      </c>
      <c r="D29" s="115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31">
        <v>0</v>
      </c>
      <c r="K29" s="132">
        <v>0</v>
      </c>
      <c r="L29" s="115">
        <v>10</v>
      </c>
      <c r="M29" s="116">
        <v>2</v>
      </c>
      <c r="N29" s="116">
        <v>0</v>
      </c>
      <c r="O29" s="116">
        <v>0</v>
      </c>
      <c r="P29" s="116">
        <v>1</v>
      </c>
      <c r="Q29" s="116">
        <v>2</v>
      </c>
      <c r="R29" s="131">
        <v>0</v>
      </c>
      <c r="S29" s="132">
        <v>0</v>
      </c>
      <c r="T29" s="115">
        <v>77</v>
      </c>
      <c r="U29" s="116">
        <v>11</v>
      </c>
      <c r="V29" s="116">
        <v>4</v>
      </c>
      <c r="W29" s="116">
        <v>4</v>
      </c>
      <c r="X29" s="116">
        <v>1</v>
      </c>
      <c r="Y29" s="116">
        <v>4</v>
      </c>
      <c r="Z29" s="131">
        <v>0</v>
      </c>
      <c r="AA29" s="132">
        <v>0</v>
      </c>
      <c r="AB29" s="115">
        <v>10</v>
      </c>
      <c r="AC29" s="116">
        <v>1</v>
      </c>
      <c r="AD29" s="116">
        <v>0</v>
      </c>
      <c r="AE29" s="116">
        <v>0</v>
      </c>
      <c r="AF29" s="116">
        <v>1</v>
      </c>
      <c r="AG29" s="116">
        <v>3</v>
      </c>
      <c r="AH29" s="131">
        <v>0</v>
      </c>
      <c r="AI29" s="132">
        <v>0</v>
      </c>
      <c r="AJ29" s="115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31">
        <v>0</v>
      </c>
      <c r="AQ29" s="132">
        <v>0</v>
      </c>
      <c r="AR29" s="115">
        <v>3</v>
      </c>
      <c r="AS29" s="116">
        <v>0</v>
      </c>
      <c r="AT29" s="116">
        <v>0</v>
      </c>
      <c r="AU29" s="116">
        <v>0</v>
      </c>
      <c r="AV29" s="116">
        <v>0</v>
      </c>
      <c r="AW29" s="116">
        <v>3</v>
      </c>
      <c r="AX29" s="131">
        <v>0</v>
      </c>
      <c r="AY29" s="132">
        <v>0</v>
      </c>
      <c r="AZ29" s="115">
        <v>73</v>
      </c>
      <c r="BA29" s="116">
        <v>6</v>
      </c>
      <c r="BB29" s="116">
        <v>2</v>
      </c>
      <c r="BC29" s="116">
        <v>0</v>
      </c>
      <c r="BD29" s="116">
        <v>1</v>
      </c>
      <c r="BE29" s="116">
        <v>3</v>
      </c>
      <c r="BF29" s="131">
        <v>0</v>
      </c>
      <c r="BG29" s="132">
        <v>0</v>
      </c>
      <c r="BH29" s="115">
        <v>4</v>
      </c>
      <c r="BI29" s="116">
        <v>3</v>
      </c>
      <c r="BJ29" s="116">
        <v>0</v>
      </c>
      <c r="BK29" s="116">
        <v>0</v>
      </c>
      <c r="BL29" s="116">
        <v>0</v>
      </c>
      <c r="BM29" s="116">
        <v>0</v>
      </c>
      <c r="BN29" s="131">
        <v>0</v>
      </c>
      <c r="BO29" s="132">
        <v>0</v>
      </c>
      <c r="BP29" s="115">
        <v>1</v>
      </c>
      <c r="BQ29" s="116">
        <v>0</v>
      </c>
      <c r="BR29" s="116">
        <v>0</v>
      </c>
      <c r="BS29" s="116">
        <v>0</v>
      </c>
      <c r="BT29" s="116">
        <v>0</v>
      </c>
      <c r="BU29" s="116">
        <v>0</v>
      </c>
      <c r="BV29" s="131">
        <v>0</v>
      </c>
      <c r="BW29" s="132">
        <v>0</v>
      </c>
    </row>
    <row r="30" spans="1:75" ht="21.9" customHeight="1">
      <c r="A30" s="29">
        <f t="shared" si="0"/>
        <v>0.53125000000000056</v>
      </c>
      <c r="B30" s="31" t="s">
        <v>49</v>
      </c>
      <c r="C30" s="31">
        <f t="shared" si="1"/>
        <v>0.54166666666666718</v>
      </c>
      <c r="D30" s="117">
        <v>0</v>
      </c>
      <c r="E30" s="118">
        <v>0</v>
      </c>
      <c r="F30" s="118">
        <v>0</v>
      </c>
      <c r="G30" s="118">
        <v>0</v>
      </c>
      <c r="H30" s="118">
        <v>0</v>
      </c>
      <c r="I30" s="118">
        <v>0</v>
      </c>
      <c r="J30" s="133">
        <v>0</v>
      </c>
      <c r="K30" s="134">
        <v>0</v>
      </c>
      <c r="L30" s="117">
        <v>11</v>
      </c>
      <c r="M30" s="118">
        <v>1</v>
      </c>
      <c r="N30" s="118">
        <v>0</v>
      </c>
      <c r="O30" s="118">
        <v>0</v>
      </c>
      <c r="P30" s="118">
        <v>1</v>
      </c>
      <c r="Q30" s="118">
        <v>0</v>
      </c>
      <c r="R30" s="133">
        <v>0</v>
      </c>
      <c r="S30" s="134">
        <v>0</v>
      </c>
      <c r="T30" s="117">
        <v>73</v>
      </c>
      <c r="U30" s="118">
        <v>6</v>
      </c>
      <c r="V30" s="118">
        <v>1</v>
      </c>
      <c r="W30" s="118">
        <v>2</v>
      </c>
      <c r="X30" s="118">
        <v>0</v>
      </c>
      <c r="Y30" s="118">
        <v>1</v>
      </c>
      <c r="Z30" s="133">
        <v>0</v>
      </c>
      <c r="AA30" s="134">
        <v>0</v>
      </c>
      <c r="AB30" s="117">
        <v>13</v>
      </c>
      <c r="AC30" s="118">
        <v>3</v>
      </c>
      <c r="AD30" s="118">
        <v>1</v>
      </c>
      <c r="AE30" s="118">
        <v>0</v>
      </c>
      <c r="AF30" s="118">
        <v>1</v>
      </c>
      <c r="AG30" s="118">
        <v>1</v>
      </c>
      <c r="AH30" s="133">
        <v>0</v>
      </c>
      <c r="AI30" s="134">
        <v>0</v>
      </c>
      <c r="AJ30" s="117">
        <v>0</v>
      </c>
      <c r="AK30" s="118">
        <v>0</v>
      </c>
      <c r="AL30" s="118">
        <v>0</v>
      </c>
      <c r="AM30" s="118">
        <v>0</v>
      </c>
      <c r="AN30" s="118">
        <v>0</v>
      </c>
      <c r="AO30" s="118">
        <v>0</v>
      </c>
      <c r="AP30" s="133">
        <v>0</v>
      </c>
      <c r="AQ30" s="134">
        <v>0</v>
      </c>
      <c r="AR30" s="117">
        <v>5</v>
      </c>
      <c r="AS30" s="118">
        <v>1</v>
      </c>
      <c r="AT30" s="118">
        <v>0</v>
      </c>
      <c r="AU30" s="118">
        <v>0</v>
      </c>
      <c r="AV30" s="118">
        <v>0</v>
      </c>
      <c r="AW30" s="118">
        <v>0</v>
      </c>
      <c r="AX30" s="133">
        <v>0</v>
      </c>
      <c r="AY30" s="134">
        <v>0</v>
      </c>
      <c r="AZ30" s="117">
        <v>58</v>
      </c>
      <c r="BA30" s="118">
        <v>14</v>
      </c>
      <c r="BB30" s="118">
        <v>7</v>
      </c>
      <c r="BC30" s="118">
        <v>3</v>
      </c>
      <c r="BD30" s="118">
        <v>1</v>
      </c>
      <c r="BE30" s="118">
        <v>2</v>
      </c>
      <c r="BF30" s="133">
        <v>0</v>
      </c>
      <c r="BG30" s="134">
        <v>0</v>
      </c>
      <c r="BH30" s="117">
        <v>4</v>
      </c>
      <c r="BI30" s="118">
        <v>2</v>
      </c>
      <c r="BJ30" s="118">
        <v>0</v>
      </c>
      <c r="BK30" s="118">
        <v>0</v>
      </c>
      <c r="BL30" s="118">
        <v>0</v>
      </c>
      <c r="BM30" s="118">
        <v>0</v>
      </c>
      <c r="BN30" s="133">
        <v>0</v>
      </c>
      <c r="BO30" s="134">
        <v>0</v>
      </c>
      <c r="BP30" s="117">
        <v>0</v>
      </c>
      <c r="BQ30" s="118">
        <v>0</v>
      </c>
      <c r="BR30" s="118">
        <v>0</v>
      </c>
      <c r="BS30" s="118">
        <v>0</v>
      </c>
      <c r="BT30" s="118">
        <v>0</v>
      </c>
      <c r="BU30" s="118">
        <v>0</v>
      </c>
      <c r="BV30" s="133">
        <v>0</v>
      </c>
      <c r="BW30" s="134">
        <v>0</v>
      </c>
    </row>
    <row r="31" spans="1:75" ht="21.9" customHeight="1">
      <c r="A31" s="37">
        <f t="shared" si="0"/>
        <v>0.54166666666666718</v>
      </c>
      <c r="B31" s="38" t="s">
        <v>49</v>
      </c>
      <c r="C31" s="119">
        <f t="shared" si="1"/>
        <v>0.55208333333333381</v>
      </c>
      <c r="D31" s="113">
        <v>0</v>
      </c>
      <c r="E31" s="114">
        <v>0</v>
      </c>
      <c r="F31" s="114">
        <v>0</v>
      </c>
      <c r="G31" s="114">
        <v>0</v>
      </c>
      <c r="H31" s="114">
        <v>0</v>
      </c>
      <c r="I31" s="114">
        <v>0</v>
      </c>
      <c r="J31" s="129">
        <v>0</v>
      </c>
      <c r="K31" s="130">
        <v>0</v>
      </c>
      <c r="L31" s="113">
        <v>20</v>
      </c>
      <c r="M31" s="114">
        <v>0</v>
      </c>
      <c r="N31" s="114">
        <v>0</v>
      </c>
      <c r="O31" s="114">
        <v>0</v>
      </c>
      <c r="P31" s="114">
        <v>1</v>
      </c>
      <c r="Q31" s="114">
        <v>2</v>
      </c>
      <c r="R31" s="129">
        <v>0</v>
      </c>
      <c r="S31" s="130">
        <v>0</v>
      </c>
      <c r="T31" s="113">
        <v>72</v>
      </c>
      <c r="U31" s="114">
        <v>10</v>
      </c>
      <c r="V31" s="114">
        <v>2</v>
      </c>
      <c r="W31" s="114">
        <v>2</v>
      </c>
      <c r="X31" s="114">
        <v>2</v>
      </c>
      <c r="Y31" s="114">
        <v>6</v>
      </c>
      <c r="Z31" s="129">
        <v>0</v>
      </c>
      <c r="AA31" s="130">
        <v>0</v>
      </c>
      <c r="AB31" s="113">
        <v>15</v>
      </c>
      <c r="AC31" s="114">
        <v>3</v>
      </c>
      <c r="AD31" s="114">
        <v>0</v>
      </c>
      <c r="AE31" s="114">
        <v>0</v>
      </c>
      <c r="AF31" s="114">
        <v>0</v>
      </c>
      <c r="AG31" s="114">
        <v>1</v>
      </c>
      <c r="AH31" s="129">
        <v>0</v>
      </c>
      <c r="AI31" s="130">
        <v>0</v>
      </c>
      <c r="AJ31" s="113">
        <v>0</v>
      </c>
      <c r="AK31" s="114">
        <v>0</v>
      </c>
      <c r="AL31" s="114">
        <v>0</v>
      </c>
      <c r="AM31" s="114">
        <v>0</v>
      </c>
      <c r="AN31" s="114">
        <v>0</v>
      </c>
      <c r="AO31" s="114">
        <v>0</v>
      </c>
      <c r="AP31" s="129">
        <v>0</v>
      </c>
      <c r="AQ31" s="130">
        <v>0</v>
      </c>
      <c r="AR31" s="113">
        <v>2</v>
      </c>
      <c r="AS31" s="114">
        <v>0</v>
      </c>
      <c r="AT31" s="114">
        <v>1</v>
      </c>
      <c r="AU31" s="114">
        <v>0</v>
      </c>
      <c r="AV31" s="114">
        <v>0</v>
      </c>
      <c r="AW31" s="114">
        <v>0</v>
      </c>
      <c r="AX31" s="129">
        <v>0</v>
      </c>
      <c r="AY31" s="130">
        <v>0</v>
      </c>
      <c r="AZ31" s="113">
        <v>67</v>
      </c>
      <c r="BA31" s="114">
        <v>14</v>
      </c>
      <c r="BB31" s="114">
        <v>2</v>
      </c>
      <c r="BC31" s="114">
        <v>4</v>
      </c>
      <c r="BD31" s="114">
        <v>3</v>
      </c>
      <c r="BE31" s="114">
        <v>2</v>
      </c>
      <c r="BF31" s="129">
        <v>0</v>
      </c>
      <c r="BG31" s="130">
        <v>0</v>
      </c>
      <c r="BH31" s="113">
        <v>6</v>
      </c>
      <c r="BI31" s="114">
        <v>0</v>
      </c>
      <c r="BJ31" s="114">
        <v>0</v>
      </c>
      <c r="BK31" s="114">
        <v>0</v>
      </c>
      <c r="BL31" s="114">
        <v>0</v>
      </c>
      <c r="BM31" s="114">
        <v>0</v>
      </c>
      <c r="BN31" s="129">
        <v>0</v>
      </c>
      <c r="BO31" s="130">
        <v>0</v>
      </c>
      <c r="BP31" s="113">
        <v>0</v>
      </c>
      <c r="BQ31" s="114">
        <v>0</v>
      </c>
      <c r="BR31" s="114">
        <v>0</v>
      </c>
      <c r="BS31" s="114">
        <v>0</v>
      </c>
      <c r="BT31" s="114">
        <v>0</v>
      </c>
      <c r="BU31" s="114">
        <v>0</v>
      </c>
      <c r="BV31" s="129">
        <v>0</v>
      </c>
      <c r="BW31" s="130">
        <v>0</v>
      </c>
    </row>
    <row r="32" spans="1:75" ht="21.9" customHeight="1">
      <c r="A32" s="43">
        <f t="shared" si="0"/>
        <v>0.55208333333333381</v>
      </c>
      <c r="B32" s="24" t="s">
        <v>49</v>
      </c>
      <c r="C32" s="120">
        <f t="shared" si="1"/>
        <v>0.56250000000000044</v>
      </c>
      <c r="D32" s="115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31">
        <v>0</v>
      </c>
      <c r="K32" s="132">
        <v>0</v>
      </c>
      <c r="L32" s="115">
        <v>14</v>
      </c>
      <c r="M32" s="116">
        <v>2</v>
      </c>
      <c r="N32" s="116">
        <v>1</v>
      </c>
      <c r="O32" s="116">
        <v>0</v>
      </c>
      <c r="P32" s="116">
        <v>0</v>
      </c>
      <c r="Q32" s="116">
        <v>2</v>
      </c>
      <c r="R32" s="131">
        <v>0</v>
      </c>
      <c r="S32" s="132">
        <v>0</v>
      </c>
      <c r="T32" s="115">
        <v>79</v>
      </c>
      <c r="U32" s="116">
        <v>9</v>
      </c>
      <c r="V32" s="116">
        <v>5</v>
      </c>
      <c r="W32" s="116">
        <v>2</v>
      </c>
      <c r="X32" s="116">
        <v>0</v>
      </c>
      <c r="Y32" s="116">
        <v>2</v>
      </c>
      <c r="Z32" s="131">
        <v>0</v>
      </c>
      <c r="AA32" s="132">
        <v>0</v>
      </c>
      <c r="AB32" s="115">
        <v>14</v>
      </c>
      <c r="AC32" s="116">
        <v>2</v>
      </c>
      <c r="AD32" s="116">
        <v>1</v>
      </c>
      <c r="AE32" s="116">
        <v>0</v>
      </c>
      <c r="AF32" s="116">
        <v>1</v>
      </c>
      <c r="AG32" s="116">
        <v>3</v>
      </c>
      <c r="AH32" s="131">
        <v>1</v>
      </c>
      <c r="AI32" s="132">
        <v>0</v>
      </c>
      <c r="AJ32" s="115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31">
        <v>0</v>
      </c>
      <c r="AQ32" s="132">
        <v>0</v>
      </c>
      <c r="AR32" s="115">
        <v>2</v>
      </c>
      <c r="AS32" s="116">
        <v>1</v>
      </c>
      <c r="AT32" s="116">
        <v>0</v>
      </c>
      <c r="AU32" s="116">
        <v>0</v>
      </c>
      <c r="AV32" s="116">
        <v>0</v>
      </c>
      <c r="AW32" s="116">
        <v>0</v>
      </c>
      <c r="AX32" s="131">
        <v>0</v>
      </c>
      <c r="AY32" s="132">
        <v>0</v>
      </c>
      <c r="AZ32" s="115">
        <v>63</v>
      </c>
      <c r="BA32" s="116">
        <v>10</v>
      </c>
      <c r="BB32" s="116">
        <v>1</v>
      </c>
      <c r="BC32" s="116">
        <v>3</v>
      </c>
      <c r="BD32" s="116">
        <v>3</v>
      </c>
      <c r="BE32" s="116">
        <v>3</v>
      </c>
      <c r="BF32" s="131">
        <v>2</v>
      </c>
      <c r="BG32" s="132">
        <v>0</v>
      </c>
      <c r="BH32" s="115">
        <v>0</v>
      </c>
      <c r="BI32" s="116">
        <v>1</v>
      </c>
      <c r="BJ32" s="116">
        <v>0</v>
      </c>
      <c r="BK32" s="116">
        <v>0</v>
      </c>
      <c r="BL32" s="116">
        <v>0</v>
      </c>
      <c r="BM32" s="116">
        <v>0</v>
      </c>
      <c r="BN32" s="131">
        <v>0</v>
      </c>
      <c r="BO32" s="132">
        <v>0</v>
      </c>
      <c r="BP32" s="115">
        <v>0</v>
      </c>
      <c r="BQ32" s="116">
        <v>0</v>
      </c>
      <c r="BR32" s="116">
        <v>0</v>
      </c>
      <c r="BS32" s="116">
        <v>0</v>
      </c>
      <c r="BT32" s="116">
        <v>0</v>
      </c>
      <c r="BU32" s="116">
        <v>0</v>
      </c>
      <c r="BV32" s="131">
        <v>0</v>
      </c>
      <c r="BW32" s="132">
        <v>0</v>
      </c>
    </row>
    <row r="33" spans="1:75" ht="21.9" customHeight="1">
      <c r="A33" s="43">
        <f t="shared" si="0"/>
        <v>0.56250000000000044</v>
      </c>
      <c r="B33" s="24" t="s">
        <v>49</v>
      </c>
      <c r="C33" s="120">
        <f t="shared" si="1"/>
        <v>0.57291666666666707</v>
      </c>
      <c r="D33" s="115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31">
        <v>0</v>
      </c>
      <c r="K33" s="132">
        <v>0</v>
      </c>
      <c r="L33" s="115">
        <v>16</v>
      </c>
      <c r="M33" s="116">
        <v>1</v>
      </c>
      <c r="N33" s="116">
        <v>0</v>
      </c>
      <c r="O33" s="116">
        <v>0</v>
      </c>
      <c r="P33" s="116">
        <v>0</v>
      </c>
      <c r="Q33" s="116">
        <v>1</v>
      </c>
      <c r="R33" s="131">
        <v>0</v>
      </c>
      <c r="S33" s="132">
        <v>0</v>
      </c>
      <c r="T33" s="115">
        <v>71</v>
      </c>
      <c r="U33" s="116">
        <v>6</v>
      </c>
      <c r="V33" s="116">
        <v>3</v>
      </c>
      <c r="W33" s="116">
        <v>4</v>
      </c>
      <c r="X33" s="116">
        <v>2</v>
      </c>
      <c r="Y33" s="116">
        <v>3</v>
      </c>
      <c r="Z33" s="131">
        <v>2</v>
      </c>
      <c r="AA33" s="132">
        <v>0</v>
      </c>
      <c r="AB33" s="115">
        <v>14</v>
      </c>
      <c r="AC33" s="116">
        <v>5</v>
      </c>
      <c r="AD33" s="116">
        <v>0</v>
      </c>
      <c r="AE33" s="116">
        <v>0</v>
      </c>
      <c r="AF33" s="116">
        <v>0</v>
      </c>
      <c r="AG33" s="116">
        <v>1</v>
      </c>
      <c r="AH33" s="131">
        <v>0</v>
      </c>
      <c r="AI33" s="132">
        <v>0</v>
      </c>
      <c r="AJ33" s="115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31">
        <v>0</v>
      </c>
      <c r="AQ33" s="132">
        <v>0</v>
      </c>
      <c r="AR33" s="115">
        <v>3</v>
      </c>
      <c r="AS33" s="116">
        <v>1</v>
      </c>
      <c r="AT33" s="116">
        <v>0</v>
      </c>
      <c r="AU33" s="116">
        <v>0</v>
      </c>
      <c r="AV33" s="116">
        <v>0</v>
      </c>
      <c r="AW33" s="116">
        <v>0</v>
      </c>
      <c r="AX33" s="131">
        <v>0</v>
      </c>
      <c r="AY33" s="132">
        <v>0</v>
      </c>
      <c r="AZ33" s="115">
        <v>61</v>
      </c>
      <c r="BA33" s="116">
        <v>7</v>
      </c>
      <c r="BB33" s="116">
        <v>2</v>
      </c>
      <c r="BC33" s="116">
        <v>2</v>
      </c>
      <c r="BD33" s="116">
        <v>0</v>
      </c>
      <c r="BE33" s="116">
        <v>2</v>
      </c>
      <c r="BF33" s="131">
        <v>0</v>
      </c>
      <c r="BG33" s="132">
        <v>0</v>
      </c>
      <c r="BH33" s="115">
        <v>5</v>
      </c>
      <c r="BI33" s="116">
        <v>0</v>
      </c>
      <c r="BJ33" s="116">
        <v>0</v>
      </c>
      <c r="BK33" s="116">
        <v>0</v>
      </c>
      <c r="BL33" s="116">
        <v>0</v>
      </c>
      <c r="BM33" s="116">
        <v>1</v>
      </c>
      <c r="BN33" s="131">
        <v>0</v>
      </c>
      <c r="BO33" s="132">
        <v>0</v>
      </c>
      <c r="BP33" s="115">
        <v>0</v>
      </c>
      <c r="BQ33" s="116">
        <v>0</v>
      </c>
      <c r="BR33" s="116">
        <v>0</v>
      </c>
      <c r="BS33" s="116">
        <v>0</v>
      </c>
      <c r="BT33" s="116">
        <v>0</v>
      </c>
      <c r="BU33" s="116">
        <v>0</v>
      </c>
      <c r="BV33" s="131">
        <v>0</v>
      </c>
      <c r="BW33" s="132">
        <v>0</v>
      </c>
    </row>
    <row r="34" spans="1:75" ht="21.9" customHeight="1">
      <c r="A34" s="44">
        <f t="shared" si="0"/>
        <v>0.57291666666666707</v>
      </c>
      <c r="B34" s="45" t="s">
        <v>49</v>
      </c>
      <c r="C34" s="121">
        <f t="shared" si="1"/>
        <v>0.5833333333333337</v>
      </c>
      <c r="D34" s="117">
        <v>0</v>
      </c>
      <c r="E34" s="118">
        <v>0</v>
      </c>
      <c r="F34" s="118">
        <v>0</v>
      </c>
      <c r="G34" s="118">
        <v>0</v>
      </c>
      <c r="H34" s="118">
        <v>0</v>
      </c>
      <c r="I34" s="118">
        <v>0</v>
      </c>
      <c r="J34" s="133">
        <v>0</v>
      </c>
      <c r="K34" s="134">
        <v>0</v>
      </c>
      <c r="L34" s="117">
        <v>18</v>
      </c>
      <c r="M34" s="118">
        <v>4</v>
      </c>
      <c r="N34" s="118">
        <v>0</v>
      </c>
      <c r="O34" s="118">
        <v>0</v>
      </c>
      <c r="P34" s="118">
        <v>0</v>
      </c>
      <c r="Q34" s="118">
        <v>0</v>
      </c>
      <c r="R34" s="133">
        <v>0</v>
      </c>
      <c r="S34" s="134">
        <v>0</v>
      </c>
      <c r="T34" s="117">
        <v>74</v>
      </c>
      <c r="U34" s="118">
        <v>14</v>
      </c>
      <c r="V34" s="118">
        <v>4</v>
      </c>
      <c r="W34" s="118">
        <v>3</v>
      </c>
      <c r="X34" s="118">
        <v>0</v>
      </c>
      <c r="Y34" s="118">
        <v>4</v>
      </c>
      <c r="Z34" s="133">
        <v>0</v>
      </c>
      <c r="AA34" s="134">
        <v>0</v>
      </c>
      <c r="AB34" s="117">
        <v>15</v>
      </c>
      <c r="AC34" s="118">
        <v>2</v>
      </c>
      <c r="AD34" s="118">
        <v>0</v>
      </c>
      <c r="AE34" s="118">
        <v>0</v>
      </c>
      <c r="AF34" s="118">
        <v>0</v>
      </c>
      <c r="AG34" s="118">
        <v>2</v>
      </c>
      <c r="AH34" s="133">
        <v>0</v>
      </c>
      <c r="AI34" s="134">
        <v>0</v>
      </c>
      <c r="AJ34" s="117">
        <v>0</v>
      </c>
      <c r="AK34" s="118">
        <v>0</v>
      </c>
      <c r="AL34" s="118">
        <v>0</v>
      </c>
      <c r="AM34" s="118">
        <v>0</v>
      </c>
      <c r="AN34" s="118">
        <v>0</v>
      </c>
      <c r="AO34" s="118">
        <v>0</v>
      </c>
      <c r="AP34" s="133">
        <v>0</v>
      </c>
      <c r="AQ34" s="134">
        <v>0</v>
      </c>
      <c r="AR34" s="117">
        <v>3</v>
      </c>
      <c r="AS34" s="118">
        <v>1</v>
      </c>
      <c r="AT34" s="118">
        <v>0</v>
      </c>
      <c r="AU34" s="118">
        <v>0</v>
      </c>
      <c r="AV34" s="118">
        <v>0</v>
      </c>
      <c r="AW34" s="118">
        <v>1</v>
      </c>
      <c r="AX34" s="133">
        <v>0</v>
      </c>
      <c r="AY34" s="134">
        <v>0</v>
      </c>
      <c r="AZ34" s="117">
        <v>66</v>
      </c>
      <c r="BA34" s="118">
        <v>13</v>
      </c>
      <c r="BB34" s="118">
        <v>2</v>
      </c>
      <c r="BC34" s="118">
        <v>5</v>
      </c>
      <c r="BD34" s="118">
        <v>1</v>
      </c>
      <c r="BE34" s="118">
        <v>3</v>
      </c>
      <c r="BF34" s="133">
        <v>0</v>
      </c>
      <c r="BG34" s="134">
        <v>0</v>
      </c>
      <c r="BH34" s="117">
        <v>6</v>
      </c>
      <c r="BI34" s="118">
        <v>6</v>
      </c>
      <c r="BJ34" s="118">
        <v>0</v>
      </c>
      <c r="BK34" s="118">
        <v>0</v>
      </c>
      <c r="BL34" s="118">
        <v>0</v>
      </c>
      <c r="BM34" s="118">
        <v>0</v>
      </c>
      <c r="BN34" s="133">
        <v>0</v>
      </c>
      <c r="BO34" s="134">
        <v>0</v>
      </c>
      <c r="BP34" s="117">
        <v>0</v>
      </c>
      <c r="BQ34" s="118">
        <v>0</v>
      </c>
      <c r="BR34" s="118">
        <v>0</v>
      </c>
      <c r="BS34" s="118">
        <v>0</v>
      </c>
      <c r="BT34" s="118">
        <v>0</v>
      </c>
      <c r="BU34" s="118">
        <v>0</v>
      </c>
      <c r="BV34" s="133">
        <v>0</v>
      </c>
      <c r="BW34" s="134">
        <v>0</v>
      </c>
    </row>
    <row r="35" spans="1:75" ht="21.9" customHeight="1">
      <c r="A35" s="17">
        <f t="shared" si="0"/>
        <v>0.5833333333333337</v>
      </c>
      <c r="B35" s="18" t="s">
        <v>49</v>
      </c>
      <c r="C35" s="18">
        <f t="shared" si="1"/>
        <v>0.59375000000000033</v>
      </c>
      <c r="D35" s="113">
        <v>0</v>
      </c>
      <c r="E35" s="114">
        <v>0</v>
      </c>
      <c r="F35" s="114">
        <v>0</v>
      </c>
      <c r="G35" s="114">
        <v>0</v>
      </c>
      <c r="H35" s="114">
        <v>0</v>
      </c>
      <c r="I35" s="114">
        <v>0</v>
      </c>
      <c r="J35" s="129">
        <v>0</v>
      </c>
      <c r="K35" s="130">
        <v>0</v>
      </c>
      <c r="L35" s="113">
        <v>10</v>
      </c>
      <c r="M35" s="114">
        <v>6</v>
      </c>
      <c r="N35" s="114">
        <v>0</v>
      </c>
      <c r="O35" s="114">
        <v>0</v>
      </c>
      <c r="P35" s="114">
        <v>2</v>
      </c>
      <c r="Q35" s="114">
        <v>1</v>
      </c>
      <c r="R35" s="129">
        <v>0</v>
      </c>
      <c r="S35" s="130">
        <v>0</v>
      </c>
      <c r="T35" s="113">
        <v>74</v>
      </c>
      <c r="U35" s="114">
        <v>7</v>
      </c>
      <c r="V35" s="114">
        <v>4</v>
      </c>
      <c r="W35" s="114">
        <v>4</v>
      </c>
      <c r="X35" s="114">
        <v>3</v>
      </c>
      <c r="Y35" s="114">
        <v>0</v>
      </c>
      <c r="Z35" s="129">
        <v>0</v>
      </c>
      <c r="AA35" s="130">
        <v>0</v>
      </c>
      <c r="AB35" s="113">
        <v>17</v>
      </c>
      <c r="AC35" s="114">
        <v>3</v>
      </c>
      <c r="AD35" s="114">
        <v>0</v>
      </c>
      <c r="AE35" s="114">
        <v>0</v>
      </c>
      <c r="AF35" s="114">
        <v>0</v>
      </c>
      <c r="AG35" s="114">
        <v>0</v>
      </c>
      <c r="AH35" s="129">
        <v>0</v>
      </c>
      <c r="AI35" s="130">
        <v>0</v>
      </c>
      <c r="AJ35" s="113">
        <v>0</v>
      </c>
      <c r="AK35" s="114">
        <v>0</v>
      </c>
      <c r="AL35" s="114">
        <v>0</v>
      </c>
      <c r="AM35" s="114">
        <v>0</v>
      </c>
      <c r="AN35" s="114">
        <v>0</v>
      </c>
      <c r="AO35" s="114">
        <v>0</v>
      </c>
      <c r="AP35" s="129">
        <v>0</v>
      </c>
      <c r="AQ35" s="130">
        <v>0</v>
      </c>
      <c r="AR35" s="113">
        <v>4</v>
      </c>
      <c r="AS35" s="114">
        <v>1</v>
      </c>
      <c r="AT35" s="114">
        <v>0</v>
      </c>
      <c r="AU35" s="114">
        <v>0</v>
      </c>
      <c r="AV35" s="114">
        <v>0</v>
      </c>
      <c r="AW35" s="114">
        <v>0</v>
      </c>
      <c r="AX35" s="129">
        <v>0</v>
      </c>
      <c r="AY35" s="130">
        <v>0</v>
      </c>
      <c r="AZ35" s="113">
        <v>85</v>
      </c>
      <c r="BA35" s="114">
        <v>5</v>
      </c>
      <c r="BB35" s="114">
        <v>1</v>
      </c>
      <c r="BC35" s="114">
        <v>2</v>
      </c>
      <c r="BD35" s="114">
        <v>2</v>
      </c>
      <c r="BE35" s="114">
        <v>1</v>
      </c>
      <c r="BF35" s="129">
        <v>0</v>
      </c>
      <c r="BG35" s="130">
        <v>0</v>
      </c>
      <c r="BH35" s="113">
        <v>0</v>
      </c>
      <c r="BI35" s="114">
        <v>5</v>
      </c>
      <c r="BJ35" s="114">
        <v>0</v>
      </c>
      <c r="BK35" s="114">
        <v>0</v>
      </c>
      <c r="BL35" s="114">
        <v>0</v>
      </c>
      <c r="BM35" s="114">
        <v>0</v>
      </c>
      <c r="BN35" s="129">
        <v>0</v>
      </c>
      <c r="BO35" s="130">
        <v>0</v>
      </c>
      <c r="BP35" s="113">
        <v>0</v>
      </c>
      <c r="BQ35" s="114">
        <v>0</v>
      </c>
      <c r="BR35" s="114">
        <v>0</v>
      </c>
      <c r="BS35" s="114">
        <v>0</v>
      </c>
      <c r="BT35" s="114">
        <v>0</v>
      </c>
      <c r="BU35" s="114">
        <v>0</v>
      </c>
      <c r="BV35" s="129">
        <v>0</v>
      </c>
      <c r="BW35" s="130">
        <v>0</v>
      </c>
    </row>
    <row r="36" spans="1:75" ht="21.9" customHeight="1">
      <c r="A36" s="23">
        <f t="shared" si="0"/>
        <v>0.59375000000000033</v>
      </c>
      <c r="B36" s="24" t="s">
        <v>49</v>
      </c>
      <c r="C36" s="24">
        <f t="shared" si="1"/>
        <v>0.60416666666666696</v>
      </c>
      <c r="D36" s="115">
        <v>0</v>
      </c>
      <c r="E36" s="116">
        <v>0</v>
      </c>
      <c r="F36" s="116">
        <v>0</v>
      </c>
      <c r="G36" s="116">
        <v>0</v>
      </c>
      <c r="H36" s="116">
        <v>0</v>
      </c>
      <c r="I36" s="116">
        <v>0</v>
      </c>
      <c r="J36" s="131">
        <v>0</v>
      </c>
      <c r="K36" s="132">
        <v>0</v>
      </c>
      <c r="L36" s="115">
        <v>14</v>
      </c>
      <c r="M36" s="116">
        <v>8</v>
      </c>
      <c r="N36" s="116">
        <v>0</v>
      </c>
      <c r="O36" s="116">
        <v>0</v>
      </c>
      <c r="P36" s="116">
        <v>0</v>
      </c>
      <c r="Q36" s="116">
        <v>2</v>
      </c>
      <c r="R36" s="131">
        <v>0</v>
      </c>
      <c r="S36" s="132">
        <v>0</v>
      </c>
      <c r="T36" s="115">
        <v>65</v>
      </c>
      <c r="U36" s="116">
        <v>9</v>
      </c>
      <c r="V36" s="116">
        <v>3</v>
      </c>
      <c r="W36" s="116">
        <v>3</v>
      </c>
      <c r="X36" s="116">
        <v>0</v>
      </c>
      <c r="Y36" s="116">
        <v>1</v>
      </c>
      <c r="Z36" s="131">
        <v>0</v>
      </c>
      <c r="AA36" s="132">
        <v>0</v>
      </c>
      <c r="AB36" s="115">
        <v>25</v>
      </c>
      <c r="AC36" s="116">
        <v>5</v>
      </c>
      <c r="AD36" s="116">
        <v>0</v>
      </c>
      <c r="AE36" s="116">
        <v>0</v>
      </c>
      <c r="AF36" s="116">
        <v>2</v>
      </c>
      <c r="AG36" s="116">
        <v>1</v>
      </c>
      <c r="AH36" s="131">
        <v>0</v>
      </c>
      <c r="AI36" s="132">
        <v>0</v>
      </c>
      <c r="AJ36" s="115">
        <v>0</v>
      </c>
      <c r="AK36" s="116">
        <v>0</v>
      </c>
      <c r="AL36" s="116">
        <v>0</v>
      </c>
      <c r="AM36" s="116">
        <v>0</v>
      </c>
      <c r="AN36" s="116">
        <v>0</v>
      </c>
      <c r="AO36" s="116">
        <v>0</v>
      </c>
      <c r="AP36" s="131">
        <v>0</v>
      </c>
      <c r="AQ36" s="132">
        <v>0</v>
      </c>
      <c r="AR36" s="115">
        <v>0</v>
      </c>
      <c r="AS36" s="116">
        <v>1</v>
      </c>
      <c r="AT36" s="116">
        <v>0</v>
      </c>
      <c r="AU36" s="116">
        <v>0</v>
      </c>
      <c r="AV36" s="116">
        <v>0</v>
      </c>
      <c r="AW36" s="116">
        <v>0</v>
      </c>
      <c r="AX36" s="131">
        <v>0</v>
      </c>
      <c r="AY36" s="132">
        <v>0</v>
      </c>
      <c r="AZ36" s="115">
        <v>76</v>
      </c>
      <c r="BA36" s="116">
        <v>8</v>
      </c>
      <c r="BB36" s="116">
        <v>3</v>
      </c>
      <c r="BC36" s="116">
        <v>4</v>
      </c>
      <c r="BD36" s="116">
        <v>1</v>
      </c>
      <c r="BE36" s="116">
        <v>1</v>
      </c>
      <c r="BF36" s="131">
        <v>0</v>
      </c>
      <c r="BG36" s="132">
        <v>0</v>
      </c>
      <c r="BH36" s="115">
        <v>5</v>
      </c>
      <c r="BI36" s="116">
        <v>8</v>
      </c>
      <c r="BJ36" s="116">
        <v>1</v>
      </c>
      <c r="BK36" s="116">
        <v>0</v>
      </c>
      <c r="BL36" s="116">
        <v>0</v>
      </c>
      <c r="BM36" s="116">
        <v>0</v>
      </c>
      <c r="BN36" s="131">
        <v>0</v>
      </c>
      <c r="BO36" s="132">
        <v>0</v>
      </c>
      <c r="BP36" s="115">
        <v>0</v>
      </c>
      <c r="BQ36" s="116">
        <v>0</v>
      </c>
      <c r="BR36" s="116">
        <v>0</v>
      </c>
      <c r="BS36" s="116">
        <v>0</v>
      </c>
      <c r="BT36" s="116">
        <v>0</v>
      </c>
      <c r="BU36" s="116">
        <v>0</v>
      </c>
      <c r="BV36" s="131">
        <v>0</v>
      </c>
      <c r="BW36" s="132">
        <v>0</v>
      </c>
    </row>
    <row r="37" spans="1:75" ht="21.9" customHeight="1">
      <c r="A37" s="23">
        <f t="shared" si="0"/>
        <v>0.60416666666666696</v>
      </c>
      <c r="B37" s="24" t="s">
        <v>49</v>
      </c>
      <c r="C37" s="24">
        <f t="shared" si="1"/>
        <v>0.61458333333333359</v>
      </c>
      <c r="D37" s="115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31">
        <v>0</v>
      </c>
      <c r="K37" s="132">
        <v>0</v>
      </c>
      <c r="L37" s="115">
        <v>8</v>
      </c>
      <c r="M37" s="116">
        <v>4</v>
      </c>
      <c r="N37" s="116">
        <v>0</v>
      </c>
      <c r="O37" s="116">
        <v>0</v>
      </c>
      <c r="P37" s="116">
        <v>1</v>
      </c>
      <c r="Q37" s="116">
        <v>2</v>
      </c>
      <c r="R37" s="131">
        <v>0</v>
      </c>
      <c r="S37" s="132">
        <v>0</v>
      </c>
      <c r="T37" s="115">
        <v>84</v>
      </c>
      <c r="U37" s="116">
        <v>11</v>
      </c>
      <c r="V37" s="116">
        <v>6</v>
      </c>
      <c r="W37" s="116">
        <v>3</v>
      </c>
      <c r="X37" s="116">
        <v>3</v>
      </c>
      <c r="Y37" s="116">
        <v>1</v>
      </c>
      <c r="Z37" s="131">
        <v>0</v>
      </c>
      <c r="AA37" s="132">
        <v>0</v>
      </c>
      <c r="AB37" s="115">
        <v>28</v>
      </c>
      <c r="AC37" s="116">
        <v>3</v>
      </c>
      <c r="AD37" s="116">
        <v>0</v>
      </c>
      <c r="AE37" s="116">
        <v>1</v>
      </c>
      <c r="AF37" s="116">
        <v>0</v>
      </c>
      <c r="AG37" s="116">
        <v>1</v>
      </c>
      <c r="AH37" s="131">
        <v>0</v>
      </c>
      <c r="AI37" s="132">
        <v>0</v>
      </c>
      <c r="AJ37" s="115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31">
        <v>0</v>
      </c>
      <c r="AQ37" s="132">
        <v>0</v>
      </c>
      <c r="AR37" s="115">
        <v>10</v>
      </c>
      <c r="AS37" s="116">
        <v>2</v>
      </c>
      <c r="AT37" s="116">
        <v>0</v>
      </c>
      <c r="AU37" s="116">
        <v>0</v>
      </c>
      <c r="AV37" s="116">
        <v>0</v>
      </c>
      <c r="AW37" s="116">
        <v>0</v>
      </c>
      <c r="AX37" s="131">
        <v>0</v>
      </c>
      <c r="AY37" s="132">
        <v>0</v>
      </c>
      <c r="AZ37" s="115">
        <v>77</v>
      </c>
      <c r="BA37" s="116">
        <v>11</v>
      </c>
      <c r="BB37" s="116">
        <v>1</v>
      </c>
      <c r="BC37" s="116">
        <v>2</v>
      </c>
      <c r="BD37" s="116">
        <v>1</v>
      </c>
      <c r="BE37" s="116">
        <v>1</v>
      </c>
      <c r="BF37" s="131">
        <v>0</v>
      </c>
      <c r="BG37" s="132">
        <v>0</v>
      </c>
      <c r="BH37" s="115">
        <v>2</v>
      </c>
      <c r="BI37" s="116">
        <v>5</v>
      </c>
      <c r="BJ37" s="116">
        <v>1</v>
      </c>
      <c r="BK37" s="116">
        <v>0</v>
      </c>
      <c r="BL37" s="116">
        <v>0</v>
      </c>
      <c r="BM37" s="116">
        <v>0</v>
      </c>
      <c r="BN37" s="131">
        <v>0</v>
      </c>
      <c r="BO37" s="132">
        <v>0</v>
      </c>
      <c r="BP37" s="115">
        <v>0</v>
      </c>
      <c r="BQ37" s="116">
        <v>0</v>
      </c>
      <c r="BR37" s="116">
        <v>0</v>
      </c>
      <c r="BS37" s="116">
        <v>0</v>
      </c>
      <c r="BT37" s="116">
        <v>0</v>
      </c>
      <c r="BU37" s="116">
        <v>0</v>
      </c>
      <c r="BV37" s="131">
        <v>0</v>
      </c>
      <c r="BW37" s="132">
        <v>0</v>
      </c>
    </row>
    <row r="38" spans="1:75" ht="21.9" customHeight="1">
      <c r="A38" s="29">
        <f t="shared" si="0"/>
        <v>0.61458333333333359</v>
      </c>
      <c r="B38" s="31" t="s">
        <v>49</v>
      </c>
      <c r="C38" s="31">
        <f t="shared" si="1"/>
        <v>0.62500000000000022</v>
      </c>
      <c r="D38" s="117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33">
        <v>0</v>
      </c>
      <c r="K38" s="134">
        <v>0</v>
      </c>
      <c r="L38" s="117">
        <v>18</v>
      </c>
      <c r="M38" s="118">
        <v>2</v>
      </c>
      <c r="N38" s="118">
        <v>0</v>
      </c>
      <c r="O38" s="118">
        <v>0</v>
      </c>
      <c r="P38" s="118">
        <v>0</v>
      </c>
      <c r="Q38" s="118">
        <v>1</v>
      </c>
      <c r="R38" s="133">
        <v>0</v>
      </c>
      <c r="S38" s="134">
        <v>0</v>
      </c>
      <c r="T38" s="117">
        <v>79</v>
      </c>
      <c r="U38" s="118">
        <v>8</v>
      </c>
      <c r="V38" s="118">
        <v>2</v>
      </c>
      <c r="W38" s="118">
        <v>1</v>
      </c>
      <c r="X38" s="118">
        <v>0</v>
      </c>
      <c r="Y38" s="118">
        <v>3</v>
      </c>
      <c r="Z38" s="133">
        <v>0</v>
      </c>
      <c r="AA38" s="134">
        <v>1</v>
      </c>
      <c r="AB38" s="117">
        <v>12</v>
      </c>
      <c r="AC38" s="118">
        <v>4</v>
      </c>
      <c r="AD38" s="118">
        <v>0</v>
      </c>
      <c r="AE38" s="118">
        <v>0</v>
      </c>
      <c r="AF38" s="118">
        <v>1</v>
      </c>
      <c r="AG38" s="118">
        <v>2</v>
      </c>
      <c r="AH38" s="133">
        <v>0</v>
      </c>
      <c r="AI38" s="134">
        <v>0</v>
      </c>
      <c r="AJ38" s="117">
        <v>0</v>
      </c>
      <c r="AK38" s="118">
        <v>0</v>
      </c>
      <c r="AL38" s="118">
        <v>0</v>
      </c>
      <c r="AM38" s="118">
        <v>0</v>
      </c>
      <c r="AN38" s="118">
        <v>0</v>
      </c>
      <c r="AO38" s="118">
        <v>0</v>
      </c>
      <c r="AP38" s="133">
        <v>0</v>
      </c>
      <c r="AQ38" s="134">
        <v>0</v>
      </c>
      <c r="AR38" s="117">
        <v>6</v>
      </c>
      <c r="AS38" s="118">
        <v>1</v>
      </c>
      <c r="AT38" s="118">
        <v>0</v>
      </c>
      <c r="AU38" s="118">
        <v>0</v>
      </c>
      <c r="AV38" s="118">
        <v>0</v>
      </c>
      <c r="AW38" s="118">
        <v>0</v>
      </c>
      <c r="AX38" s="133">
        <v>0</v>
      </c>
      <c r="AY38" s="134">
        <v>0</v>
      </c>
      <c r="AZ38" s="117">
        <v>88</v>
      </c>
      <c r="BA38" s="118">
        <v>17</v>
      </c>
      <c r="BB38" s="118">
        <v>3</v>
      </c>
      <c r="BC38" s="118">
        <v>1</v>
      </c>
      <c r="BD38" s="118">
        <v>2</v>
      </c>
      <c r="BE38" s="118">
        <v>1</v>
      </c>
      <c r="BF38" s="133">
        <v>1</v>
      </c>
      <c r="BG38" s="134">
        <v>0</v>
      </c>
      <c r="BH38" s="117">
        <v>1</v>
      </c>
      <c r="BI38" s="118">
        <v>3</v>
      </c>
      <c r="BJ38" s="118">
        <v>0</v>
      </c>
      <c r="BK38" s="118">
        <v>0</v>
      </c>
      <c r="BL38" s="118">
        <v>0</v>
      </c>
      <c r="BM38" s="118">
        <v>0</v>
      </c>
      <c r="BN38" s="133">
        <v>0</v>
      </c>
      <c r="BO38" s="134">
        <v>0</v>
      </c>
      <c r="BP38" s="117">
        <v>0</v>
      </c>
      <c r="BQ38" s="118">
        <v>0</v>
      </c>
      <c r="BR38" s="118">
        <v>0</v>
      </c>
      <c r="BS38" s="118">
        <v>0</v>
      </c>
      <c r="BT38" s="118">
        <v>0</v>
      </c>
      <c r="BU38" s="118">
        <v>0</v>
      </c>
      <c r="BV38" s="133">
        <v>0</v>
      </c>
      <c r="BW38" s="134">
        <v>0</v>
      </c>
    </row>
    <row r="39" spans="1:75" ht="21.9" customHeight="1">
      <c r="A39" s="37">
        <f t="shared" si="0"/>
        <v>0.62500000000000022</v>
      </c>
      <c r="B39" s="38" t="s">
        <v>49</v>
      </c>
      <c r="C39" s="119">
        <f t="shared" si="1"/>
        <v>0.63541666666666685</v>
      </c>
      <c r="D39" s="113">
        <v>0</v>
      </c>
      <c r="E39" s="114">
        <v>0</v>
      </c>
      <c r="F39" s="114">
        <v>0</v>
      </c>
      <c r="G39" s="114">
        <v>0</v>
      </c>
      <c r="H39" s="114">
        <v>0</v>
      </c>
      <c r="I39" s="114">
        <v>0</v>
      </c>
      <c r="J39" s="129">
        <v>0</v>
      </c>
      <c r="K39" s="130">
        <v>0</v>
      </c>
      <c r="L39" s="113">
        <v>10</v>
      </c>
      <c r="M39" s="114">
        <v>7</v>
      </c>
      <c r="N39" s="114">
        <v>0</v>
      </c>
      <c r="O39" s="114">
        <v>0</v>
      </c>
      <c r="P39" s="114">
        <v>1</v>
      </c>
      <c r="Q39" s="114">
        <v>2</v>
      </c>
      <c r="R39" s="129">
        <v>0</v>
      </c>
      <c r="S39" s="130">
        <v>0</v>
      </c>
      <c r="T39" s="113">
        <v>80</v>
      </c>
      <c r="U39" s="114">
        <v>15</v>
      </c>
      <c r="V39" s="114">
        <v>2</v>
      </c>
      <c r="W39" s="114">
        <v>2</v>
      </c>
      <c r="X39" s="114">
        <v>2</v>
      </c>
      <c r="Y39" s="114">
        <v>0</v>
      </c>
      <c r="Z39" s="129">
        <v>0</v>
      </c>
      <c r="AA39" s="130">
        <v>0</v>
      </c>
      <c r="AB39" s="113">
        <v>21</v>
      </c>
      <c r="AC39" s="114">
        <v>5</v>
      </c>
      <c r="AD39" s="114">
        <v>1</v>
      </c>
      <c r="AE39" s="114">
        <v>0</v>
      </c>
      <c r="AF39" s="114">
        <v>1</v>
      </c>
      <c r="AG39" s="114">
        <v>1</v>
      </c>
      <c r="AH39" s="129">
        <v>0</v>
      </c>
      <c r="AI39" s="130">
        <v>0</v>
      </c>
      <c r="AJ39" s="113">
        <v>0</v>
      </c>
      <c r="AK39" s="114">
        <v>0</v>
      </c>
      <c r="AL39" s="114">
        <v>0</v>
      </c>
      <c r="AM39" s="114">
        <v>0</v>
      </c>
      <c r="AN39" s="114">
        <v>0</v>
      </c>
      <c r="AO39" s="114">
        <v>0</v>
      </c>
      <c r="AP39" s="129">
        <v>0</v>
      </c>
      <c r="AQ39" s="130">
        <v>0</v>
      </c>
      <c r="AR39" s="113">
        <v>7</v>
      </c>
      <c r="AS39" s="114">
        <v>2</v>
      </c>
      <c r="AT39" s="114">
        <v>0</v>
      </c>
      <c r="AU39" s="114">
        <v>0</v>
      </c>
      <c r="AV39" s="114">
        <v>0</v>
      </c>
      <c r="AW39" s="114">
        <v>0</v>
      </c>
      <c r="AX39" s="129">
        <v>0</v>
      </c>
      <c r="AY39" s="130">
        <v>0</v>
      </c>
      <c r="AZ39" s="113">
        <v>66</v>
      </c>
      <c r="BA39" s="114">
        <v>12</v>
      </c>
      <c r="BB39" s="114">
        <v>2</v>
      </c>
      <c r="BC39" s="114">
        <v>3</v>
      </c>
      <c r="BD39" s="114">
        <v>2</v>
      </c>
      <c r="BE39" s="114">
        <v>0</v>
      </c>
      <c r="BF39" s="129">
        <v>0</v>
      </c>
      <c r="BG39" s="130">
        <v>0</v>
      </c>
      <c r="BH39" s="113">
        <v>3</v>
      </c>
      <c r="BI39" s="114">
        <v>3</v>
      </c>
      <c r="BJ39" s="114">
        <v>0</v>
      </c>
      <c r="BK39" s="114">
        <v>0</v>
      </c>
      <c r="BL39" s="114">
        <v>0</v>
      </c>
      <c r="BM39" s="114">
        <v>0</v>
      </c>
      <c r="BN39" s="129">
        <v>0</v>
      </c>
      <c r="BO39" s="130">
        <v>0</v>
      </c>
      <c r="BP39" s="113">
        <v>0</v>
      </c>
      <c r="BQ39" s="114">
        <v>0</v>
      </c>
      <c r="BR39" s="114">
        <v>0</v>
      </c>
      <c r="BS39" s="114">
        <v>0</v>
      </c>
      <c r="BT39" s="114">
        <v>0</v>
      </c>
      <c r="BU39" s="114">
        <v>0</v>
      </c>
      <c r="BV39" s="129">
        <v>0</v>
      </c>
      <c r="BW39" s="130">
        <v>0</v>
      </c>
    </row>
    <row r="40" spans="1:75" ht="21.9" customHeight="1">
      <c r="A40" s="43">
        <f t="shared" si="0"/>
        <v>0.63541666666666685</v>
      </c>
      <c r="B40" s="24" t="s">
        <v>49</v>
      </c>
      <c r="C40" s="120">
        <f t="shared" si="1"/>
        <v>0.64583333333333348</v>
      </c>
      <c r="D40" s="115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31">
        <v>0</v>
      </c>
      <c r="K40" s="132">
        <v>0</v>
      </c>
      <c r="L40" s="115">
        <v>25</v>
      </c>
      <c r="M40" s="116">
        <v>6</v>
      </c>
      <c r="N40" s="116">
        <v>1</v>
      </c>
      <c r="O40" s="116">
        <v>0</v>
      </c>
      <c r="P40" s="116">
        <v>0</v>
      </c>
      <c r="Q40" s="116">
        <v>0</v>
      </c>
      <c r="R40" s="131">
        <v>0</v>
      </c>
      <c r="S40" s="132">
        <v>0</v>
      </c>
      <c r="T40" s="115">
        <v>93</v>
      </c>
      <c r="U40" s="116">
        <v>11</v>
      </c>
      <c r="V40" s="116">
        <v>2</v>
      </c>
      <c r="W40" s="116">
        <v>1</v>
      </c>
      <c r="X40" s="116">
        <v>2</v>
      </c>
      <c r="Y40" s="116">
        <v>2</v>
      </c>
      <c r="Z40" s="131">
        <v>0</v>
      </c>
      <c r="AA40" s="132">
        <v>0</v>
      </c>
      <c r="AB40" s="115">
        <v>9</v>
      </c>
      <c r="AC40" s="116">
        <v>3</v>
      </c>
      <c r="AD40" s="116">
        <v>0</v>
      </c>
      <c r="AE40" s="116">
        <v>0</v>
      </c>
      <c r="AF40" s="116">
        <v>0</v>
      </c>
      <c r="AG40" s="116">
        <v>2</v>
      </c>
      <c r="AH40" s="131">
        <v>0</v>
      </c>
      <c r="AI40" s="132">
        <v>0</v>
      </c>
      <c r="AJ40" s="115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31">
        <v>0</v>
      </c>
      <c r="AQ40" s="132">
        <v>0</v>
      </c>
      <c r="AR40" s="115">
        <v>5</v>
      </c>
      <c r="AS40" s="116">
        <v>0</v>
      </c>
      <c r="AT40" s="116">
        <v>0</v>
      </c>
      <c r="AU40" s="116">
        <v>0</v>
      </c>
      <c r="AV40" s="116">
        <v>0</v>
      </c>
      <c r="AW40" s="116">
        <v>0</v>
      </c>
      <c r="AX40" s="131">
        <v>0</v>
      </c>
      <c r="AY40" s="132">
        <v>0</v>
      </c>
      <c r="AZ40" s="115">
        <v>68</v>
      </c>
      <c r="BA40" s="116">
        <v>13</v>
      </c>
      <c r="BB40" s="116">
        <v>2</v>
      </c>
      <c r="BC40" s="116">
        <v>2</v>
      </c>
      <c r="BD40" s="116">
        <v>0</v>
      </c>
      <c r="BE40" s="116">
        <v>2</v>
      </c>
      <c r="BF40" s="131">
        <v>0</v>
      </c>
      <c r="BG40" s="132">
        <v>0</v>
      </c>
      <c r="BH40" s="115">
        <v>4</v>
      </c>
      <c r="BI40" s="116">
        <v>2</v>
      </c>
      <c r="BJ40" s="116">
        <v>0</v>
      </c>
      <c r="BK40" s="116">
        <v>0</v>
      </c>
      <c r="BL40" s="116">
        <v>0</v>
      </c>
      <c r="BM40" s="116">
        <v>0</v>
      </c>
      <c r="BN40" s="131">
        <v>0</v>
      </c>
      <c r="BO40" s="132">
        <v>0</v>
      </c>
      <c r="BP40" s="115">
        <v>0</v>
      </c>
      <c r="BQ40" s="116">
        <v>0</v>
      </c>
      <c r="BR40" s="116">
        <v>0</v>
      </c>
      <c r="BS40" s="116">
        <v>0</v>
      </c>
      <c r="BT40" s="116">
        <v>0</v>
      </c>
      <c r="BU40" s="116">
        <v>0</v>
      </c>
      <c r="BV40" s="131">
        <v>0</v>
      </c>
      <c r="BW40" s="132">
        <v>0</v>
      </c>
    </row>
    <row r="41" spans="1:75" ht="21.9" customHeight="1">
      <c r="A41" s="43">
        <f t="shared" si="0"/>
        <v>0.64583333333333348</v>
      </c>
      <c r="B41" s="24" t="s">
        <v>49</v>
      </c>
      <c r="C41" s="120">
        <f t="shared" si="1"/>
        <v>0.65625000000000011</v>
      </c>
      <c r="D41" s="115">
        <v>0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31">
        <v>0</v>
      </c>
      <c r="K41" s="132">
        <v>0</v>
      </c>
      <c r="L41" s="115">
        <v>32</v>
      </c>
      <c r="M41" s="116">
        <v>4</v>
      </c>
      <c r="N41" s="116">
        <v>0</v>
      </c>
      <c r="O41" s="116">
        <v>0</v>
      </c>
      <c r="P41" s="116">
        <v>1</v>
      </c>
      <c r="Q41" s="116">
        <v>0</v>
      </c>
      <c r="R41" s="131">
        <v>0</v>
      </c>
      <c r="S41" s="132">
        <v>0</v>
      </c>
      <c r="T41" s="115">
        <v>89</v>
      </c>
      <c r="U41" s="116">
        <v>16</v>
      </c>
      <c r="V41" s="116">
        <v>2</v>
      </c>
      <c r="W41" s="116">
        <v>2</v>
      </c>
      <c r="X41" s="116">
        <v>3</v>
      </c>
      <c r="Y41" s="116">
        <v>4</v>
      </c>
      <c r="Z41" s="131">
        <v>0</v>
      </c>
      <c r="AA41" s="132">
        <v>0</v>
      </c>
      <c r="AB41" s="115">
        <v>26</v>
      </c>
      <c r="AC41" s="116">
        <v>4</v>
      </c>
      <c r="AD41" s="116">
        <v>1</v>
      </c>
      <c r="AE41" s="116">
        <v>0</v>
      </c>
      <c r="AF41" s="116">
        <v>1</v>
      </c>
      <c r="AG41" s="116">
        <v>0</v>
      </c>
      <c r="AH41" s="131">
        <v>0</v>
      </c>
      <c r="AI41" s="132">
        <v>0</v>
      </c>
      <c r="AJ41" s="115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31">
        <v>0</v>
      </c>
      <c r="AQ41" s="132">
        <v>0</v>
      </c>
      <c r="AR41" s="115">
        <v>7</v>
      </c>
      <c r="AS41" s="116">
        <v>1</v>
      </c>
      <c r="AT41" s="116">
        <v>0</v>
      </c>
      <c r="AU41" s="116">
        <v>0</v>
      </c>
      <c r="AV41" s="116">
        <v>0</v>
      </c>
      <c r="AW41" s="116">
        <v>0</v>
      </c>
      <c r="AX41" s="131">
        <v>0</v>
      </c>
      <c r="AY41" s="132">
        <v>0</v>
      </c>
      <c r="AZ41" s="115">
        <v>56</v>
      </c>
      <c r="BA41" s="116">
        <v>6</v>
      </c>
      <c r="BB41" s="116">
        <v>1</v>
      </c>
      <c r="BC41" s="116">
        <v>1</v>
      </c>
      <c r="BD41" s="116">
        <v>0</v>
      </c>
      <c r="BE41" s="116">
        <v>1</v>
      </c>
      <c r="BF41" s="131">
        <v>1</v>
      </c>
      <c r="BG41" s="132">
        <v>0</v>
      </c>
      <c r="BH41" s="115">
        <v>9</v>
      </c>
      <c r="BI41" s="116">
        <v>3</v>
      </c>
      <c r="BJ41" s="116">
        <v>0</v>
      </c>
      <c r="BK41" s="116">
        <v>0</v>
      </c>
      <c r="BL41" s="116">
        <v>0</v>
      </c>
      <c r="BM41" s="116">
        <v>0</v>
      </c>
      <c r="BN41" s="131">
        <v>0</v>
      </c>
      <c r="BO41" s="132">
        <v>0</v>
      </c>
      <c r="BP41" s="115">
        <v>0</v>
      </c>
      <c r="BQ41" s="116">
        <v>0</v>
      </c>
      <c r="BR41" s="116">
        <v>0</v>
      </c>
      <c r="BS41" s="116">
        <v>0</v>
      </c>
      <c r="BT41" s="116">
        <v>0</v>
      </c>
      <c r="BU41" s="116">
        <v>0</v>
      </c>
      <c r="BV41" s="131">
        <v>0</v>
      </c>
      <c r="BW41" s="132">
        <v>0</v>
      </c>
    </row>
    <row r="42" spans="1:75" ht="21.9" customHeight="1">
      <c r="A42" s="44">
        <f t="shared" si="0"/>
        <v>0.65625000000000011</v>
      </c>
      <c r="B42" s="45" t="s">
        <v>49</v>
      </c>
      <c r="C42" s="121">
        <f t="shared" si="1"/>
        <v>0.66666666666666674</v>
      </c>
      <c r="D42" s="117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33">
        <v>0</v>
      </c>
      <c r="K42" s="134">
        <v>0</v>
      </c>
      <c r="L42" s="117">
        <v>22</v>
      </c>
      <c r="M42" s="118">
        <v>6</v>
      </c>
      <c r="N42" s="118">
        <v>1</v>
      </c>
      <c r="O42" s="118">
        <v>0</v>
      </c>
      <c r="P42" s="118">
        <v>1</v>
      </c>
      <c r="Q42" s="118">
        <v>1</v>
      </c>
      <c r="R42" s="133">
        <v>0</v>
      </c>
      <c r="S42" s="134">
        <v>0</v>
      </c>
      <c r="T42" s="117">
        <v>79</v>
      </c>
      <c r="U42" s="118">
        <v>11</v>
      </c>
      <c r="V42" s="118">
        <v>2</v>
      </c>
      <c r="W42" s="118">
        <v>3</v>
      </c>
      <c r="X42" s="118">
        <v>2</v>
      </c>
      <c r="Y42" s="118">
        <v>2</v>
      </c>
      <c r="Z42" s="133">
        <v>0</v>
      </c>
      <c r="AA42" s="134">
        <v>0</v>
      </c>
      <c r="AB42" s="117">
        <v>16</v>
      </c>
      <c r="AC42" s="118">
        <v>4</v>
      </c>
      <c r="AD42" s="118">
        <v>0</v>
      </c>
      <c r="AE42" s="118">
        <v>0</v>
      </c>
      <c r="AF42" s="118">
        <v>0</v>
      </c>
      <c r="AG42" s="118">
        <v>0</v>
      </c>
      <c r="AH42" s="133">
        <v>0</v>
      </c>
      <c r="AI42" s="134">
        <v>0</v>
      </c>
      <c r="AJ42" s="117">
        <v>0</v>
      </c>
      <c r="AK42" s="118">
        <v>0</v>
      </c>
      <c r="AL42" s="118">
        <v>0</v>
      </c>
      <c r="AM42" s="118">
        <v>0</v>
      </c>
      <c r="AN42" s="118">
        <v>0</v>
      </c>
      <c r="AO42" s="118">
        <v>0</v>
      </c>
      <c r="AP42" s="133">
        <v>0</v>
      </c>
      <c r="AQ42" s="134">
        <v>0</v>
      </c>
      <c r="AR42" s="117">
        <v>6</v>
      </c>
      <c r="AS42" s="118">
        <v>3</v>
      </c>
      <c r="AT42" s="118">
        <v>0</v>
      </c>
      <c r="AU42" s="118">
        <v>0</v>
      </c>
      <c r="AV42" s="118">
        <v>0</v>
      </c>
      <c r="AW42" s="118">
        <v>0</v>
      </c>
      <c r="AX42" s="133">
        <v>0</v>
      </c>
      <c r="AY42" s="134">
        <v>0</v>
      </c>
      <c r="AZ42" s="117">
        <v>80</v>
      </c>
      <c r="BA42" s="118">
        <v>10</v>
      </c>
      <c r="BB42" s="118">
        <v>2</v>
      </c>
      <c r="BC42" s="118">
        <v>1</v>
      </c>
      <c r="BD42" s="118">
        <v>2</v>
      </c>
      <c r="BE42" s="118">
        <v>2</v>
      </c>
      <c r="BF42" s="133">
        <v>0</v>
      </c>
      <c r="BG42" s="134">
        <v>0</v>
      </c>
      <c r="BH42" s="117">
        <v>0</v>
      </c>
      <c r="BI42" s="118">
        <v>1</v>
      </c>
      <c r="BJ42" s="118">
        <v>0</v>
      </c>
      <c r="BK42" s="118">
        <v>0</v>
      </c>
      <c r="BL42" s="118">
        <v>0</v>
      </c>
      <c r="BM42" s="118">
        <v>0</v>
      </c>
      <c r="BN42" s="133">
        <v>0</v>
      </c>
      <c r="BO42" s="134">
        <v>0</v>
      </c>
      <c r="BP42" s="117">
        <v>0</v>
      </c>
      <c r="BQ42" s="118">
        <v>0</v>
      </c>
      <c r="BR42" s="118">
        <v>0</v>
      </c>
      <c r="BS42" s="118">
        <v>0</v>
      </c>
      <c r="BT42" s="118">
        <v>0</v>
      </c>
      <c r="BU42" s="118">
        <v>0</v>
      </c>
      <c r="BV42" s="133">
        <v>0</v>
      </c>
      <c r="BW42" s="134">
        <v>0</v>
      </c>
    </row>
    <row r="43" spans="1:75" ht="21.9" customHeight="1">
      <c r="A43" s="37">
        <f t="shared" si="0"/>
        <v>0.66666666666666674</v>
      </c>
      <c r="B43" s="38" t="s">
        <v>49</v>
      </c>
      <c r="C43" s="119">
        <f t="shared" si="1"/>
        <v>0.67708333333333337</v>
      </c>
      <c r="D43" s="113">
        <v>0</v>
      </c>
      <c r="E43" s="114">
        <v>0</v>
      </c>
      <c r="F43" s="114">
        <v>0</v>
      </c>
      <c r="G43" s="114">
        <v>0</v>
      </c>
      <c r="H43" s="114">
        <v>0</v>
      </c>
      <c r="I43" s="114">
        <v>0</v>
      </c>
      <c r="J43" s="129">
        <v>0</v>
      </c>
      <c r="K43" s="130">
        <v>0</v>
      </c>
      <c r="L43" s="113">
        <v>10</v>
      </c>
      <c r="M43" s="114">
        <v>5</v>
      </c>
      <c r="N43" s="114">
        <v>0</v>
      </c>
      <c r="O43" s="114">
        <v>0</v>
      </c>
      <c r="P43" s="114">
        <v>1</v>
      </c>
      <c r="Q43" s="114">
        <v>0</v>
      </c>
      <c r="R43" s="129">
        <v>0</v>
      </c>
      <c r="S43" s="130">
        <v>0</v>
      </c>
      <c r="T43" s="113">
        <v>77</v>
      </c>
      <c r="U43" s="114">
        <v>15</v>
      </c>
      <c r="V43" s="114">
        <v>0</v>
      </c>
      <c r="W43" s="114">
        <v>0</v>
      </c>
      <c r="X43" s="114">
        <v>1</v>
      </c>
      <c r="Y43" s="114">
        <v>2</v>
      </c>
      <c r="Z43" s="129">
        <v>0</v>
      </c>
      <c r="AA43" s="130">
        <v>0</v>
      </c>
      <c r="AB43" s="113">
        <v>12</v>
      </c>
      <c r="AC43" s="114">
        <v>1</v>
      </c>
      <c r="AD43" s="114">
        <v>1</v>
      </c>
      <c r="AE43" s="114">
        <v>0</v>
      </c>
      <c r="AF43" s="114">
        <v>1</v>
      </c>
      <c r="AG43" s="114">
        <v>1</v>
      </c>
      <c r="AH43" s="129">
        <v>0</v>
      </c>
      <c r="AI43" s="130">
        <v>0</v>
      </c>
      <c r="AJ43" s="113">
        <v>0</v>
      </c>
      <c r="AK43" s="114">
        <v>0</v>
      </c>
      <c r="AL43" s="114">
        <v>0</v>
      </c>
      <c r="AM43" s="114">
        <v>0</v>
      </c>
      <c r="AN43" s="114">
        <v>0</v>
      </c>
      <c r="AO43" s="114">
        <v>0</v>
      </c>
      <c r="AP43" s="129">
        <v>0</v>
      </c>
      <c r="AQ43" s="130">
        <v>0</v>
      </c>
      <c r="AR43" s="113">
        <v>2</v>
      </c>
      <c r="AS43" s="114">
        <v>2</v>
      </c>
      <c r="AT43" s="114">
        <v>0</v>
      </c>
      <c r="AU43" s="114">
        <v>0</v>
      </c>
      <c r="AV43" s="114">
        <v>0</v>
      </c>
      <c r="AW43" s="114">
        <v>0</v>
      </c>
      <c r="AX43" s="129">
        <v>1</v>
      </c>
      <c r="AY43" s="130">
        <v>0</v>
      </c>
      <c r="AZ43" s="113">
        <v>60</v>
      </c>
      <c r="BA43" s="114">
        <v>10</v>
      </c>
      <c r="BB43" s="114">
        <v>2</v>
      </c>
      <c r="BC43" s="114">
        <v>4</v>
      </c>
      <c r="BD43" s="114">
        <v>1</v>
      </c>
      <c r="BE43" s="114">
        <v>0</v>
      </c>
      <c r="BF43" s="129">
        <v>0</v>
      </c>
      <c r="BG43" s="130">
        <v>0</v>
      </c>
      <c r="BH43" s="113">
        <v>3</v>
      </c>
      <c r="BI43" s="114">
        <v>1</v>
      </c>
      <c r="BJ43" s="114">
        <v>0</v>
      </c>
      <c r="BK43" s="114">
        <v>0</v>
      </c>
      <c r="BL43" s="114">
        <v>0</v>
      </c>
      <c r="BM43" s="114">
        <v>0</v>
      </c>
      <c r="BN43" s="129">
        <v>0</v>
      </c>
      <c r="BO43" s="130">
        <v>0</v>
      </c>
      <c r="BP43" s="113">
        <v>0</v>
      </c>
      <c r="BQ43" s="114">
        <v>0</v>
      </c>
      <c r="BR43" s="114">
        <v>0</v>
      </c>
      <c r="BS43" s="114">
        <v>0</v>
      </c>
      <c r="BT43" s="114">
        <v>0</v>
      </c>
      <c r="BU43" s="114">
        <v>0</v>
      </c>
      <c r="BV43" s="129">
        <v>0</v>
      </c>
      <c r="BW43" s="130">
        <v>0</v>
      </c>
    </row>
    <row r="44" spans="1:75" ht="21.9" customHeight="1">
      <c r="A44" s="23">
        <f t="shared" ref="A44:A54" si="2">A43+TIME(0,15,0)</f>
        <v>0.67708333333333337</v>
      </c>
      <c r="B44" s="24" t="s">
        <v>49</v>
      </c>
      <c r="C44" s="24">
        <f t="shared" ref="C44:C54" si="3">C43+TIME(0,15,0)</f>
        <v>0.6875</v>
      </c>
      <c r="D44" s="115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31">
        <v>0</v>
      </c>
      <c r="K44" s="132">
        <v>0</v>
      </c>
      <c r="L44" s="115">
        <v>21</v>
      </c>
      <c r="M44" s="116">
        <v>3</v>
      </c>
      <c r="N44" s="116">
        <v>0</v>
      </c>
      <c r="O44" s="116">
        <v>0</v>
      </c>
      <c r="P44" s="116">
        <v>0</v>
      </c>
      <c r="Q44" s="116">
        <v>0</v>
      </c>
      <c r="R44" s="131">
        <v>0</v>
      </c>
      <c r="S44" s="132">
        <v>0</v>
      </c>
      <c r="T44" s="115">
        <v>103</v>
      </c>
      <c r="U44" s="116">
        <v>16</v>
      </c>
      <c r="V44" s="116">
        <v>6</v>
      </c>
      <c r="W44" s="116">
        <v>0</v>
      </c>
      <c r="X44" s="116">
        <v>1</v>
      </c>
      <c r="Y44" s="116">
        <v>2</v>
      </c>
      <c r="Z44" s="131">
        <v>0</v>
      </c>
      <c r="AA44" s="132">
        <v>0</v>
      </c>
      <c r="AB44" s="115">
        <v>13</v>
      </c>
      <c r="AC44" s="116">
        <v>2</v>
      </c>
      <c r="AD44" s="116">
        <v>0</v>
      </c>
      <c r="AE44" s="116">
        <v>0</v>
      </c>
      <c r="AF44" s="116">
        <v>1</v>
      </c>
      <c r="AG44" s="116">
        <v>0</v>
      </c>
      <c r="AH44" s="131">
        <v>0</v>
      </c>
      <c r="AI44" s="132">
        <v>0</v>
      </c>
      <c r="AJ44" s="115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31">
        <v>0</v>
      </c>
      <c r="AQ44" s="132">
        <v>0</v>
      </c>
      <c r="AR44" s="115">
        <v>6</v>
      </c>
      <c r="AS44" s="116">
        <v>2</v>
      </c>
      <c r="AT44" s="116">
        <v>0</v>
      </c>
      <c r="AU44" s="116">
        <v>0</v>
      </c>
      <c r="AV44" s="116">
        <v>0</v>
      </c>
      <c r="AW44" s="116">
        <v>0</v>
      </c>
      <c r="AX44" s="131">
        <v>0</v>
      </c>
      <c r="AY44" s="132">
        <v>0</v>
      </c>
      <c r="AZ44" s="115">
        <v>91</v>
      </c>
      <c r="BA44" s="116">
        <v>11</v>
      </c>
      <c r="BB44" s="116">
        <v>1</v>
      </c>
      <c r="BC44" s="116">
        <v>2</v>
      </c>
      <c r="BD44" s="116">
        <v>0</v>
      </c>
      <c r="BE44" s="116">
        <v>2</v>
      </c>
      <c r="BF44" s="131">
        <v>0</v>
      </c>
      <c r="BG44" s="132">
        <v>0</v>
      </c>
      <c r="BH44" s="115">
        <v>5</v>
      </c>
      <c r="BI44" s="116">
        <v>0</v>
      </c>
      <c r="BJ44" s="116">
        <v>1</v>
      </c>
      <c r="BK44" s="116">
        <v>0</v>
      </c>
      <c r="BL44" s="116">
        <v>0</v>
      </c>
      <c r="BM44" s="116">
        <v>0</v>
      </c>
      <c r="BN44" s="131">
        <v>0</v>
      </c>
      <c r="BO44" s="132">
        <v>0</v>
      </c>
      <c r="BP44" s="115">
        <v>0</v>
      </c>
      <c r="BQ44" s="116">
        <v>0</v>
      </c>
      <c r="BR44" s="116">
        <v>0</v>
      </c>
      <c r="BS44" s="116">
        <v>0</v>
      </c>
      <c r="BT44" s="116">
        <v>0</v>
      </c>
      <c r="BU44" s="116">
        <v>0</v>
      </c>
      <c r="BV44" s="131">
        <v>0</v>
      </c>
      <c r="BW44" s="132">
        <v>0</v>
      </c>
    </row>
    <row r="45" spans="1:75" ht="21.9" customHeight="1">
      <c r="A45" s="23">
        <f t="shared" si="2"/>
        <v>0.6875</v>
      </c>
      <c r="B45" s="24" t="s">
        <v>49</v>
      </c>
      <c r="C45" s="24">
        <f t="shared" si="3"/>
        <v>0.69791666666666663</v>
      </c>
      <c r="D45" s="115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31">
        <v>0</v>
      </c>
      <c r="K45" s="132">
        <v>0</v>
      </c>
      <c r="L45" s="115">
        <v>27</v>
      </c>
      <c r="M45" s="116">
        <v>1</v>
      </c>
      <c r="N45" s="116">
        <v>0</v>
      </c>
      <c r="O45" s="116">
        <v>0</v>
      </c>
      <c r="P45" s="116">
        <v>0</v>
      </c>
      <c r="Q45" s="116">
        <v>0</v>
      </c>
      <c r="R45" s="131">
        <v>0</v>
      </c>
      <c r="S45" s="132">
        <v>0</v>
      </c>
      <c r="T45" s="115">
        <v>124</v>
      </c>
      <c r="U45" s="116">
        <v>17</v>
      </c>
      <c r="V45" s="116">
        <v>1</v>
      </c>
      <c r="W45" s="116">
        <v>0</v>
      </c>
      <c r="X45" s="116">
        <v>0</v>
      </c>
      <c r="Y45" s="116">
        <v>4</v>
      </c>
      <c r="Z45" s="131">
        <v>0</v>
      </c>
      <c r="AA45" s="132">
        <v>0</v>
      </c>
      <c r="AB45" s="115">
        <v>14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31">
        <v>0</v>
      </c>
      <c r="AI45" s="132">
        <v>0</v>
      </c>
      <c r="AJ45" s="115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31">
        <v>0</v>
      </c>
      <c r="AQ45" s="132">
        <v>0</v>
      </c>
      <c r="AR45" s="115">
        <v>3</v>
      </c>
      <c r="AS45" s="116">
        <v>3</v>
      </c>
      <c r="AT45" s="116">
        <v>1</v>
      </c>
      <c r="AU45" s="116">
        <v>0</v>
      </c>
      <c r="AV45" s="116">
        <v>0</v>
      </c>
      <c r="AW45" s="116">
        <v>0</v>
      </c>
      <c r="AX45" s="131">
        <v>0</v>
      </c>
      <c r="AY45" s="132">
        <v>0</v>
      </c>
      <c r="AZ45" s="115">
        <v>83</v>
      </c>
      <c r="BA45" s="116">
        <v>10</v>
      </c>
      <c r="BB45" s="116">
        <v>2</v>
      </c>
      <c r="BC45" s="116">
        <v>1</v>
      </c>
      <c r="BD45" s="116">
        <v>2</v>
      </c>
      <c r="BE45" s="116">
        <v>0</v>
      </c>
      <c r="BF45" s="131">
        <v>1</v>
      </c>
      <c r="BG45" s="132">
        <v>0</v>
      </c>
      <c r="BH45" s="115">
        <v>2</v>
      </c>
      <c r="BI45" s="116">
        <v>4</v>
      </c>
      <c r="BJ45" s="116">
        <v>0</v>
      </c>
      <c r="BK45" s="116">
        <v>0</v>
      </c>
      <c r="BL45" s="116">
        <v>0</v>
      </c>
      <c r="BM45" s="116">
        <v>0</v>
      </c>
      <c r="BN45" s="131">
        <v>0</v>
      </c>
      <c r="BO45" s="132">
        <v>0</v>
      </c>
      <c r="BP45" s="115">
        <v>0</v>
      </c>
      <c r="BQ45" s="116">
        <v>0</v>
      </c>
      <c r="BR45" s="116">
        <v>0</v>
      </c>
      <c r="BS45" s="116">
        <v>0</v>
      </c>
      <c r="BT45" s="116">
        <v>0</v>
      </c>
      <c r="BU45" s="116">
        <v>0</v>
      </c>
      <c r="BV45" s="131">
        <v>0</v>
      </c>
      <c r="BW45" s="132">
        <v>0</v>
      </c>
    </row>
    <row r="46" spans="1:75" ht="21.9" customHeight="1">
      <c r="A46" s="29">
        <f t="shared" si="2"/>
        <v>0.69791666666666663</v>
      </c>
      <c r="B46" s="30" t="s">
        <v>49</v>
      </c>
      <c r="C46" s="31">
        <f t="shared" si="3"/>
        <v>0.70833333333333326</v>
      </c>
      <c r="D46" s="117">
        <v>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33">
        <v>0</v>
      </c>
      <c r="K46" s="134">
        <v>0</v>
      </c>
      <c r="L46" s="117">
        <v>27</v>
      </c>
      <c r="M46" s="118">
        <v>3</v>
      </c>
      <c r="N46" s="118">
        <v>1</v>
      </c>
      <c r="O46" s="118">
        <v>0</v>
      </c>
      <c r="P46" s="118">
        <v>0</v>
      </c>
      <c r="Q46" s="118">
        <v>1</v>
      </c>
      <c r="R46" s="133">
        <v>0</v>
      </c>
      <c r="S46" s="134">
        <v>0</v>
      </c>
      <c r="T46" s="117">
        <v>136</v>
      </c>
      <c r="U46" s="118">
        <v>16</v>
      </c>
      <c r="V46" s="118">
        <v>2</v>
      </c>
      <c r="W46" s="118">
        <v>1</v>
      </c>
      <c r="X46" s="118">
        <v>1</v>
      </c>
      <c r="Y46" s="118">
        <v>1</v>
      </c>
      <c r="Z46" s="133">
        <v>0</v>
      </c>
      <c r="AA46" s="134">
        <v>0</v>
      </c>
      <c r="AB46" s="117">
        <v>17</v>
      </c>
      <c r="AC46" s="118">
        <v>1</v>
      </c>
      <c r="AD46" s="118">
        <v>0</v>
      </c>
      <c r="AE46" s="118">
        <v>0</v>
      </c>
      <c r="AF46" s="118">
        <v>0</v>
      </c>
      <c r="AG46" s="118">
        <v>1</v>
      </c>
      <c r="AH46" s="133">
        <v>0</v>
      </c>
      <c r="AI46" s="134">
        <v>0</v>
      </c>
      <c r="AJ46" s="117">
        <v>0</v>
      </c>
      <c r="AK46" s="118">
        <v>0</v>
      </c>
      <c r="AL46" s="118">
        <v>0</v>
      </c>
      <c r="AM46" s="118">
        <v>0</v>
      </c>
      <c r="AN46" s="118">
        <v>0</v>
      </c>
      <c r="AO46" s="118">
        <v>0</v>
      </c>
      <c r="AP46" s="133">
        <v>0</v>
      </c>
      <c r="AQ46" s="134">
        <v>0</v>
      </c>
      <c r="AR46" s="117">
        <v>7</v>
      </c>
      <c r="AS46" s="118">
        <v>1</v>
      </c>
      <c r="AT46" s="118">
        <v>0</v>
      </c>
      <c r="AU46" s="118">
        <v>0</v>
      </c>
      <c r="AV46" s="118">
        <v>0</v>
      </c>
      <c r="AW46" s="118">
        <v>0</v>
      </c>
      <c r="AX46" s="133">
        <v>0</v>
      </c>
      <c r="AY46" s="134">
        <v>0</v>
      </c>
      <c r="AZ46" s="117">
        <v>78</v>
      </c>
      <c r="BA46" s="118">
        <v>7</v>
      </c>
      <c r="BB46" s="118">
        <v>3</v>
      </c>
      <c r="BC46" s="118">
        <v>0</v>
      </c>
      <c r="BD46" s="118">
        <v>2</v>
      </c>
      <c r="BE46" s="118">
        <v>3</v>
      </c>
      <c r="BF46" s="133">
        <v>0</v>
      </c>
      <c r="BG46" s="134">
        <v>0</v>
      </c>
      <c r="BH46" s="117">
        <v>5</v>
      </c>
      <c r="BI46" s="118">
        <v>0</v>
      </c>
      <c r="BJ46" s="118">
        <v>0</v>
      </c>
      <c r="BK46" s="118">
        <v>0</v>
      </c>
      <c r="BL46" s="118">
        <v>0</v>
      </c>
      <c r="BM46" s="118">
        <v>0</v>
      </c>
      <c r="BN46" s="133">
        <v>0</v>
      </c>
      <c r="BO46" s="134">
        <v>0</v>
      </c>
      <c r="BP46" s="117">
        <v>0</v>
      </c>
      <c r="BQ46" s="118">
        <v>0</v>
      </c>
      <c r="BR46" s="118">
        <v>0</v>
      </c>
      <c r="BS46" s="118">
        <v>0</v>
      </c>
      <c r="BT46" s="118">
        <v>0</v>
      </c>
      <c r="BU46" s="118">
        <v>0</v>
      </c>
      <c r="BV46" s="133">
        <v>0</v>
      </c>
      <c r="BW46" s="134">
        <v>0</v>
      </c>
    </row>
    <row r="47" spans="1:75" ht="21.9" customHeight="1">
      <c r="A47" s="17">
        <f t="shared" si="2"/>
        <v>0.70833333333333326</v>
      </c>
      <c r="B47" s="18" t="s">
        <v>49</v>
      </c>
      <c r="C47" s="18">
        <f t="shared" si="3"/>
        <v>0.71874999999999989</v>
      </c>
      <c r="D47" s="113">
        <v>0</v>
      </c>
      <c r="E47" s="114">
        <v>0</v>
      </c>
      <c r="F47" s="114">
        <v>0</v>
      </c>
      <c r="G47" s="114">
        <v>0</v>
      </c>
      <c r="H47" s="114">
        <v>0</v>
      </c>
      <c r="I47" s="114">
        <v>0</v>
      </c>
      <c r="J47" s="129">
        <v>0</v>
      </c>
      <c r="K47" s="130">
        <v>0</v>
      </c>
      <c r="L47" s="113">
        <v>20</v>
      </c>
      <c r="M47" s="114">
        <v>2</v>
      </c>
      <c r="N47" s="114">
        <v>0</v>
      </c>
      <c r="O47" s="114">
        <v>0</v>
      </c>
      <c r="P47" s="114">
        <v>1</v>
      </c>
      <c r="Q47" s="114">
        <v>1</v>
      </c>
      <c r="R47" s="129">
        <v>0</v>
      </c>
      <c r="S47" s="130">
        <v>0</v>
      </c>
      <c r="T47" s="113">
        <v>139</v>
      </c>
      <c r="U47" s="114">
        <v>19</v>
      </c>
      <c r="V47" s="114">
        <v>1</v>
      </c>
      <c r="W47" s="114">
        <v>0</v>
      </c>
      <c r="X47" s="114">
        <v>2</v>
      </c>
      <c r="Y47" s="114">
        <v>0</v>
      </c>
      <c r="Z47" s="129">
        <v>0</v>
      </c>
      <c r="AA47" s="130">
        <v>0</v>
      </c>
      <c r="AB47" s="113">
        <v>30</v>
      </c>
      <c r="AC47" s="114">
        <v>0</v>
      </c>
      <c r="AD47" s="114">
        <v>1</v>
      </c>
      <c r="AE47" s="114">
        <v>0</v>
      </c>
      <c r="AF47" s="114">
        <v>0</v>
      </c>
      <c r="AG47" s="114">
        <v>0</v>
      </c>
      <c r="AH47" s="129">
        <v>0</v>
      </c>
      <c r="AI47" s="130">
        <v>0</v>
      </c>
      <c r="AJ47" s="113">
        <v>0</v>
      </c>
      <c r="AK47" s="114">
        <v>0</v>
      </c>
      <c r="AL47" s="114">
        <v>0</v>
      </c>
      <c r="AM47" s="114">
        <v>0</v>
      </c>
      <c r="AN47" s="114">
        <v>0</v>
      </c>
      <c r="AO47" s="114">
        <v>0</v>
      </c>
      <c r="AP47" s="129">
        <v>0</v>
      </c>
      <c r="AQ47" s="130">
        <v>0</v>
      </c>
      <c r="AR47" s="113">
        <v>5</v>
      </c>
      <c r="AS47" s="114">
        <v>0</v>
      </c>
      <c r="AT47" s="114">
        <v>1</v>
      </c>
      <c r="AU47" s="114">
        <v>0</v>
      </c>
      <c r="AV47" s="114">
        <v>0</v>
      </c>
      <c r="AW47" s="114">
        <v>0</v>
      </c>
      <c r="AX47" s="129">
        <v>0</v>
      </c>
      <c r="AY47" s="130">
        <v>0</v>
      </c>
      <c r="AZ47" s="113">
        <v>75</v>
      </c>
      <c r="BA47" s="114">
        <v>8</v>
      </c>
      <c r="BB47" s="114">
        <v>3</v>
      </c>
      <c r="BC47" s="114">
        <v>1</v>
      </c>
      <c r="BD47" s="114">
        <v>1</v>
      </c>
      <c r="BE47" s="114">
        <v>2</v>
      </c>
      <c r="BF47" s="129">
        <v>0</v>
      </c>
      <c r="BG47" s="130">
        <v>0</v>
      </c>
      <c r="BH47" s="113">
        <v>10</v>
      </c>
      <c r="BI47" s="114">
        <v>2</v>
      </c>
      <c r="BJ47" s="114">
        <v>1</v>
      </c>
      <c r="BK47" s="114">
        <v>0</v>
      </c>
      <c r="BL47" s="114">
        <v>0</v>
      </c>
      <c r="BM47" s="114">
        <v>0</v>
      </c>
      <c r="BN47" s="129">
        <v>0</v>
      </c>
      <c r="BO47" s="130">
        <v>0</v>
      </c>
      <c r="BP47" s="113">
        <v>0</v>
      </c>
      <c r="BQ47" s="114">
        <v>0</v>
      </c>
      <c r="BR47" s="114">
        <v>0</v>
      </c>
      <c r="BS47" s="114">
        <v>0</v>
      </c>
      <c r="BT47" s="114">
        <v>0</v>
      </c>
      <c r="BU47" s="114">
        <v>0</v>
      </c>
      <c r="BV47" s="129">
        <v>0</v>
      </c>
      <c r="BW47" s="130">
        <v>0</v>
      </c>
    </row>
    <row r="48" spans="1:75" ht="21.9" customHeight="1">
      <c r="A48" s="23">
        <f t="shared" si="2"/>
        <v>0.71874999999999989</v>
      </c>
      <c r="B48" s="24" t="s">
        <v>49</v>
      </c>
      <c r="C48" s="24">
        <f t="shared" si="3"/>
        <v>0.72916666666666652</v>
      </c>
      <c r="D48" s="115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31">
        <v>0</v>
      </c>
      <c r="K48" s="132">
        <v>0</v>
      </c>
      <c r="L48" s="115">
        <v>42</v>
      </c>
      <c r="M48" s="116">
        <v>3</v>
      </c>
      <c r="N48" s="116">
        <v>0</v>
      </c>
      <c r="O48" s="116">
        <v>0</v>
      </c>
      <c r="P48" s="116">
        <v>0</v>
      </c>
      <c r="Q48" s="116">
        <v>1</v>
      </c>
      <c r="R48" s="131">
        <v>0</v>
      </c>
      <c r="S48" s="132">
        <v>0</v>
      </c>
      <c r="T48" s="115">
        <v>146</v>
      </c>
      <c r="U48" s="116">
        <v>9</v>
      </c>
      <c r="V48" s="116">
        <v>3</v>
      </c>
      <c r="W48" s="116">
        <v>0</v>
      </c>
      <c r="X48" s="116">
        <v>2</v>
      </c>
      <c r="Y48" s="116">
        <v>2</v>
      </c>
      <c r="Z48" s="131">
        <v>0</v>
      </c>
      <c r="AA48" s="132">
        <v>0</v>
      </c>
      <c r="AB48" s="115">
        <v>25</v>
      </c>
      <c r="AC48" s="116">
        <v>1</v>
      </c>
      <c r="AD48" s="116">
        <v>0</v>
      </c>
      <c r="AE48" s="116">
        <v>0</v>
      </c>
      <c r="AF48" s="116">
        <v>1</v>
      </c>
      <c r="AG48" s="116">
        <v>1</v>
      </c>
      <c r="AH48" s="131">
        <v>0</v>
      </c>
      <c r="AI48" s="132">
        <v>0</v>
      </c>
      <c r="AJ48" s="115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31">
        <v>0</v>
      </c>
      <c r="AQ48" s="132">
        <v>0</v>
      </c>
      <c r="AR48" s="115">
        <v>12</v>
      </c>
      <c r="AS48" s="116">
        <v>3</v>
      </c>
      <c r="AT48" s="116">
        <v>0</v>
      </c>
      <c r="AU48" s="116">
        <v>0</v>
      </c>
      <c r="AV48" s="116">
        <v>0</v>
      </c>
      <c r="AW48" s="116">
        <v>0</v>
      </c>
      <c r="AX48" s="131">
        <v>0</v>
      </c>
      <c r="AY48" s="132">
        <v>0</v>
      </c>
      <c r="AZ48" s="115">
        <v>74</v>
      </c>
      <c r="BA48" s="116">
        <v>4</v>
      </c>
      <c r="BB48" s="116">
        <v>0</v>
      </c>
      <c r="BC48" s="116">
        <v>0</v>
      </c>
      <c r="BD48" s="116">
        <v>0</v>
      </c>
      <c r="BE48" s="116">
        <v>0</v>
      </c>
      <c r="BF48" s="131">
        <v>1</v>
      </c>
      <c r="BG48" s="132">
        <v>0</v>
      </c>
      <c r="BH48" s="115">
        <v>24</v>
      </c>
      <c r="BI48" s="116">
        <v>2</v>
      </c>
      <c r="BJ48" s="116">
        <v>0</v>
      </c>
      <c r="BK48" s="116">
        <v>0</v>
      </c>
      <c r="BL48" s="116">
        <v>0</v>
      </c>
      <c r="BM48" s="116">
        <v>0</v>
      </c>
      <c r="BN48" s="131">
        <v>1</v>
      </c>
      <c r="BO48" s="132">
        <v>0</v>
      </c>
      <c r="BP48" s="115">
        <v>0</v>
      </c>
      <c r="BQ48" s="116">
        <v>0</v>
      </c>
      <c r="BR48" s="116">
        <v>0</v>
      </c>
      <c r="BS48" s="116">
        <v>0</v>
      </c>
      <c r="BT48" s="116">
        <v>0</v>
      </c>
      <c r="BU48" s="116">
        <v>0</v>
      </c>
      <c r="BV48" s="131">
        <v>0</v>
      </c>
      <c r="BW48" s="132">
        <v>0</v>
      </c>
    </row>
    <row r="49" spans="1:77" ht="21.9" customHeight="1">
      <c r="A49" s="23">
        <f t="shared" si="2"/>
        <v>0.72916666666666652</v>
      </c>
      <c r="B49" s="24" t="s">
        <v>49</v>
      </c>
      <c r="C49" s="24">
        <f t="shared" si="3"/>
        <v>0.73958333333333315</v>
      </c>
      <c r="D49" s="115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31">
        <v>0</v>
      </c>
      <c r="K49" s="132">
        <v>0</v>
      </c>
      <c r="L49" s="115">
        <v>45</v>
      </c>
      <c r="M49" s="116">
        <v>6</v>
      </c>
      <c r="N49" s="116">
        <v>1</v>
      </c>
      <c r="O49" s="116">
        <v>0</v>
      </c>
      <c r="P49" s="116">
        <v>1</v>
      </c>
      <c r="Q49" s="116">
        <v>2</v>
      </c>
      <c r="R49" s="131">
        <v>0</v>
      </c>
      <c r="S49" s="132">
        <v>0</v>
      </c>
      <c r="T49" s="115">
        <v>125</v>
      </c>
      <c r="U49" s="116">
        <v>11</v>
      </c>
      <c r="V49" s="116">
        <v>1</v>
      </c>
      <c r="W49" s="116">
        <v>1</v>
      </c>
      <c r="X49" s="116">
        <v>1</v>
      </c>
      <c r="Y49" s="116">
        <v>3</v>
      </c>
      <c r="Z49" s="131">
        <v>1</v>
      </c>
      <c r="AA49" s="132">
        <v>0</v>
      </c>
      <c r="AB49" s="115">
        <v>35</v>
      </c>
      <c r="AC49" s="116">
        <v>3</v>
      </c>
      <c r="AD49" s="116">
        <v>0</v>
      </c>
      <c r="AE49" s="116">
        <v>0</v>
      </c>
      <c r="AF49" s="116">
        <v>1</v>
      </c>
      <c r="AG49" s="116">
        <v>1</v>
      </c>
      <c r="AH49" s="131">
        <v>0</v>
      </c>
      <c r="AI49" s="132">
        <v>0</v>
      </c>
      <c r="AJ49" s="115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31">
        <v>0</v>
      </c>
      <c r="AQ49" s="132">
        <v>0</v>
      </c>
      <c r="AR49" s="115">
        <v>14</v>
      </c>
      <c r="AS49" s="116">
        <v>1</v>
      </c>
      <c r="AT49" s="116">
        <v>0</v>
      </c>
      <c r="AU49" s="116">
        <v>0</v>
      </c>
      <c r="AV49" s="116">
        <v>0</v>
      </c>
      <c r="AW49" s="116">
        <v>0</v>
      </c>
      <c r="AX49" s="131">
        <v>0</v>
      </c>
      <c r="AY49" s="132">
        <v>0</v>
      </c>
      <c r="AZ49" s="115">
        <v>80</v>
      </c>
      <c r="BA49" s="116">
        <v>5</v>
      </c>
      <c r="BB49" s="116">
        <v>0</v>
      </c>
      <c r="BC49" s="116">
        <v>1</v>
      </c>
      <c r="BD49" s="116">
        <v>1</v>
      </c>
      <c r="BE49" s="116">
        <v>4</v>
      </c>
      <c r="BF49" s="131">
        <v>0</v>
      </c>
      <c r="BG49" s="132">
        <v>0</v>
      </c>
      <c r="BH49" s="115">
        <v>5</v>
      </c>
      <c r="BI49" s="116">
        <v>3</v>
      </c>
      <c r="BJ49" s="116">
        <v>0</v>
      </c>
      <c r="BK49" s="116">
        <v>0</v>
      </c>
      <c r="BL49" s="116">
        <v>0</v>
      </c>
      <c r="BM49" s="116">
        <v>1</v>
      </c>
      <c r="BN49" s="131">
        <v>0</v>
      </c>
      <c r="BO49" s="132">
        <v>0</v>
      </c>
      <c r="BP49" s="115">
        <v>0</v>
      </c>
      <c r="BQ49" s="116">
        <v>0</v>
      </c>
      <c r="BR49" s="116">
        <v>0</v>
      </c>
      <c r="BS49" s="116">
        <v>0</v>
      </c>
      <c r="BT49" s="116">
        <v>0</v>
      </c>
      <c r="BU49" s="116">
        <v>0</v>
      </c>
      <c r="BV49" s="131">
        <v>0</v>
      </c>
      <c r="BW49" s="132">
        <v>0</v>
      </c>
    </row>
    <row r="50" spans="1:77" ht="21.9" customHeight="1">
      <c r="A50" s="29">
        <f t="shared" si="2"/>
        <v>0.73958333333333315</v>
      </c>
      <c r="B50" s="31" t="s">
        <v>49</v>
      </c>
      <c r="C50" s="31">
        <f t="shared" si="3"/>
        <v>0.74999999999999978</v>
      </c>
      <c r="D50" s="117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33">
        <v>0</v>
      </c>
      <c r="K50" s="134">
        <v>0</v>
      </c>
      <c r="L50" s="117">
        <v>27</v>
      </c>
      <c r="M50" s="118">
        <v>3</v>
      </c>
      <c r="N50" s="118">
        <v>0</v>
      </c>
      <c r="O50" s="118">
        <v>0</v>
      </c>
      <c r="P50" s="118">
        <v>0</v>
      </c>
      <c r="Q50" s="118">
        <v>0</v>
      </c>
      <c r="R50" s="133">
        <v>0</v>
      </c>
      <c r="S50" s="134">
        <v>0</v>
      </c>
      <c r="T50" s="117">
        <v>109</v>
      </c>
      <c r="U50" s="118">
        <v>12</v>
      </c>
      <c r="V50" s="118">
        <v>1</v>
      </c>
      <c r="W50" s="118">
        <v>0</v>
      </c>
      <c r="X50" s="118">
        <v>1</v>
      </c>
      <c r="Y50" s="118">
        <v>3</v>
      </c>
      <c r="Z50" s="133">
        <v>0</v>
      </c>
      <c r="AA50" s="134">
        <v>0</v>
      </c>
      <c r="AB50" s="117">
        <v>16</v>
      </c>
      <c r="AC50" s="118">
        <v>0</v>
      </c>
      <c r="AD50" s="118">
        <v>0</v>
      </c>
      <c r="AE50" s="118">
        <v>0</v>
      </c>
      <c r="AF50" s="118">
        <v>0</v>
      </c>
      <c r="AG50" s="118">
        <v>0</v>
      </c>
      <c r="AH50" s="133">
        <v>0</v>
      </c>
      <c r="AI50" s="134">
        <v>0</v>
      </c>
      <c r="AJ50" s="117">
        <v>0</v>
      </c>
      <c r="AK50" s="118">
        <v>0</v>
      </c>
      <c r="AL50" s="118">
        <v>0</v>
      </c>
      <c r="AM50" s="118">
        <v>0</v>
      </c>
      <c r="AN50" s="118">
        <v>0</v>
      </c>
      <c r="AO50" s="118">
        <v>0</v>
      </c>
      <c r="AP50" s="133">
        <v>0</v>
      </c>
      <c r="AQ50" s="134">
        <v>0</v>
      </c>
      <c r="AR50" s="117">
        <v>15</v>
      </c>
      <c r="AS50" s="118">
        <v>1</v>
      </c>
      <c r="AT50" s="118">
        <v>0</v>
      </c>
      <c r="AU50" s="118">
        <v>0</v>
      </c>
      <c r="AV50" s="118">
        <v>0</v>
      </c>
      <c r="AW50" s="118">
        <v>0</v>
      </c>
      <c r="AX50" s="133">
        <v>0</v>
      </c>
      <c r="AY50" s="134">
        <v>0</v>
      </c>
      <c r="AZ50" s="117">
        <v>84</v>
      </c>
      <c r="BA50" s="118">
        <v>9</v>
      </c>
      <c r="BB50" s="118">
        <v>1</v>
      </c>
      <c r="BC50" s="118">
        <v>1</v>
      </c>
      <c r="BD50" s="118">
        <v>2</v>
      </c>
      <c r="BE50" s="118">
        <v>6</v>
      </c>
      <c r="BF50" s="133">
        <v>0</v>
      </c>
      <c r="BG50" s="134">
        <v>0</v>
      </c>
      <c r="BH50" s="117">
        <v>8</v>
      </c>
      <c r="BI50" s="118">
        <v>2</v>
      </c>
      <c r="BJ50" s="118">
        <v>1</v>
      </c>
      <c r="BK50" s="118">
        <v>0</v>
      </c>
      <c r="BL50" s="118">
        <v>0</v>
      </c>
      <c r="BM50" s="118">
        <v>0</v>
      </c>
      <c r="BN50" s="133">
        <v>0</v>
      </c>
      <c r="BO50" s="134">
        <v>0</v>
      </c>
      <c r="BP50" s="117">
        <v>0</v>
      </c>
      <c r="BQ50" s="118">
        <v>0</v>
      </c>
      <c r="BR50" s="118">
        <v>0</v>
      </c>
      <c r="BS50" s="118">
        <v>0</v>
      </c>
      <c r="BT50" s="118">
        <v>0</v>
      </c>
      <c r="BU50" s="118">
        <v>0</v>
      </c>
      <c r="BV50" s="133">
        <v>0</v>
      </c>
      <c r="BW50" s="134">
        <v>0</v>
      </c>
    </row>
    <row r="51" spans="1:77" ht="21.9" customHeight="1">
      <c r="A51" s="37">
        <f t="shared" si="2"/>
        <v>0.74999999999999978</v>
      </c>
      <c r="B51" s="38" t="s">
        <v>49</v>
      </c>
      <c r="C51" s="119">
        <f t="shared" si="3"/>
        <v>0.76041666666666641</v>
      </c>
      <c r="D51" s="113">
        <v>0</v>
      </c>
      <c r="E51" s="114">
        <v>0</v>
      </c>
      <c r="F51" s="114">
        <v>0</v>
      </c>
      <c r="G51" s="114">
        <v>0</v>
      </c>
      <c r="H51" s="114">
        <v>0</v>
      </c>
      <c r="I51" s="114">
        <v>0</v>
      </c>
      <c r="J51" s="129">
        <v>0</v>
      </c>
      <c r="K51" s="130">
        <v>0</v>
      </c>
      <c r="L51" s="113">
        <v>44</v>
      </c>
      <c r="M51" s="114">
        <v>9</v>
      </c>
      <c r="N51" s="114">
        <v>1</v>
      </c>
      <c r="O51" s="114">
        <v>0</v>
      </c>
      <c r="P51" s="114">
        <v>2</v>
      </c>
      <c r="Q51" s="114">
        <v>0</v>
      </c>
      <c r="R51" s="129">
        <v>0</v>
      </c>
      <c r="S51" s="130">
        <v>0</v>
      </c>
      <c r="T51" s="113">
        <v>122</v>
      </c>
      <c r="U51" s="114">
        <v>8</v>
      </c>
      <c r="V51" s="114">
        <v>1</v>
      </c>
      <c r="W51" s="114">
        <v>1</v>
      </c>
      <c r="X51" s="114">
        <v>2</v>
      </c>
      <c r="Y51" s="114">
        <v>5</v>
      </c>
      <c r="Z51" s="129">
        <v>1</v>
      </c>
      <c r="AA51" s="130">
        <v>0</v>
      </c>
      <c r="AB51" s="113">
        <v>17</v>
      </c>
      <c r="AC51" s="114">
        <v>0</v>
      </c>
      <c r="AD51" s="114">
        <v>0</v>
      </c>
      <c r="AE51" s="114">
        <v>0</v>
      </c>
      <c r="AF51" s="114">
        <v>1</v>
      </c>
      <c r="AG51" s="114">
        <v>1</v>
      </c>
      <c r="AH51" s="129">
        <v>0</v>
      </c>
      <c r="AI51" s="130">
        <v>0</v>
      </c>
      <c r="AJ51" s="113">
        <v>0</v>
      </c>
      <c r="AK51" s="114">
        <v>0</v>
      </c>
      <c r="AL51" s="114">
        <v>0</v>
      </c>
      <c r="AM51" s="114">
        <v>0</v>
      </c>
      <c r="AN51" s="114">
        <v>0</v>
      </c>
      <c r="AO51" s="114">
        <v>0</v>
      </c>
      <c r="AP51" s="129">
        <v>0</v>
      </c>
      <c r="AQ51" s="130">
        <v>0</v>
      </c>
      <c r="AR51" s="113">
        <v>5</v>
      </c>
      <c r="AS51" s="114">
        <v>0</v>
      </c>
      <c r="AT51" s="114">
        <v>0</v>
      </c>
      <c r="AU51" s="114">
        <v>0</v>
      </c>
      <c r="AV51" s="114">
        <v>0</v>
      </c>
      <c r="AW51" s="114">
        <v>0</v>
      </c>
      <c r="AX51" s="129">
        <v>1</v>
      </c>
      <c r="AY51" s="130">
        <v>0</v>
      </c>
      <c r="AZ51" s="113">
        <v>72</v>
      </c>
      <c r="BA51" s="114">
        <v>6</v>
      </c>
      <c r="BB51" s="114">
        <v>2</v>
      </c>
      <c r="BC51" s="114">
        <v>0</v>
      </c>
      <c r="BD51" s="114">
        <v>2</v>
      </c>
      <c r="BE51" s="114">
        <v>0</v>
      </c>
      <c r="BF51" s="129">
        <v>1</v>
      </c>
      <c r="BG51" s="130">
        <v>0</v>
      </c>
      <c r="BH51" s="113">
        <v>10</v>
      </c>
      <c r="BI51" s="114">
        <v>3</v>
      </c>
      <c r="BJ51" s="114">
        <v>0</v>
      </c>
      <c r="BK51" s="114">
        <v>0</v>
      </c>
      <c r="BL51" s="114">
        <v>0</v>
      </c>
      <c r="BM51" s="114">
        <v>0</v>
      </c>
      <c r="BN51" s="129">
        <v>0</v>
      </c>
      <c r="BO51" s="130">
        <v>0</v>
      </c>
      <c r="BP51" s="113">
        <v>0</v>
      </c>
      <c r="BQ51" s="114">
        <v>0</v>
      </c>
      <c r="BR51" s="114">
        <v>0</v>
      </c>
      <c r="BS51" s="114">
        <v>0</v>
      </c>
      <c r="BT51" s="114">
        <v>0</v>
      </c>
      <c r="BU51" s="114">
        <v>0</v>
      </c>
      <c r="BV51" s="129">
        <v>0</v>
      </c>
      <c r="BW51" s="130">
        <v>0</v>
      </c>
    </row>
    <row r="52" spans="1:77" ht="21.9" customHeight="1">
      <c r="A52" s="43">
        <f t="shared" si="2"/>
        <v>0.76041666666666641</v>
      </c>
      <c r="B52" s="24" t="s">
        <v>49</v>
      </c>
      <c r="C52" s="120">
        <f t="shared" si="3"/>
        <v>0.77083333333333304</v>
      </c>
      <c r="D52" s="115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31">
        <v>0</v>
      </c>
      <c r="K52" s="132">
        <v>0</v>
      </c>
      <c r="L52" s="115">
        <v>41</v>
      </c>
      <c r="M52" s="116">
        <v>1</v>
      </c>
      <c r="N52" s="116">
        <v>0</v>
      </c>
      <c r="O52" s="116">
        <v>0</v>
      </c>
      <c r="P52" s="116">
        <v>0</v>
      </c>
      <c r="Q52" s="116">
        <v>3</v>
      </c>
      <c r="R52" s="131">
        <v>0</v>
      </c>
      <c r="S52" s="132">
        <v>0</v>
      </c>
      <c r="T52" s="115">
        <v>93</v>
      </c>
      <c r="U52" s="116">
        <v>5</v>
      </c>
      <c r="V52" s="116">
        <v>0</v>
      </c>
      <c r="W52" s="116">
        <v>0</v>
      </c>
      <c r="X52" s="116">
        <v>1</v>
      </c>
      <c r="Y52" s="116">
        <v>2</v>
      </c>
      <c r="Z52" s="131">
        <v>1</v>
      </c>
      <c r="AA52" s="132">
        <v>0</v>
      </c>
      <c r="AB52" s="115">
        <v>30</v>
      </c>
      <c r="AC52" s="116">
        <v>2</v>
      </c>
      <c r="AD52" s="116">
        <v>1</v>
      </c>
      <c r="AE52" s="116">
        <v>0</v>
      </c>
      <c r="AF52" s="116">
        <v>1</v>
      </c>
      <c r="AG52" s="116">
        <v>1</v>
      </c>
      <c r="AH52" s="131">
        <v>0</v>
      </c>
      <c r="AI52" s="132">
        <v>0</v>
      </c>
      <c r="AJ52" s="115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31">
        <v>0</v>
      </c>
      <c r="AQ52" s="132">
        <v>0</v>
      </c>
      <c r="AR52" s="115">
        <v>15</v>
      </c>
      <c r="AS52" s="116">
        <v>1</v>
      </c>
      <c r="AT52" s="116">
        <v>0</v>
      </c>
      <c r="AU52" s="116">
        <v>0</v>
      </c>
      <c r="AV52" s="116">
        <v>0</v>
      </c>
      <c r="AW52" s="116">
        <v>0</v>
      </c>
      <c r="AX52" s="131">
        <v>1</v>
      </c>
      <c r="AY52" s="132">
        <v>0</v>
      </c>
      <c r="AZ52" s="115">
        <v>57</v>
      </c>
      <c r="BA52" s="116">
        <v>6</v>
      </c>
      <c r="BB52" s="116">
        <v>0</v>
      </c>
      <c r="BC52" s="116">
        <v>0</v>
      </c>
      <c r="BD52" s="116">
        <v>0</v>
      </c>
      <c r="BE52" s="116">
        <v>5</v>
      </c>
      <c r="BF52" s="131">
        <v>2</v>
      </c>
      <c r="BG52" s="132">
        <v>0</v>
      </c>
      <c r="BH52" s="115">
        <v>17</v>
      </c>
      <c r="BI52" s="116">
        <v>1</v>
      </c>
      <c r="BJ52" s="116">
        <v>0</v>
      </c>
      <c r="BK52" s="116">
        <v>1</v>
      </c>
      <c r="BL52" s="116">
        <v>0</v>
      </c>
      <c r="BM52" s="116">
        <v>0</v>
      </c>
      <c r="BN52" s="131">
        <v>0</v>
      </c>
      <c r="BO52" s="132">
        <v>0</v>
      </c>
      <c r="BP52" s="115">
        <v>0</v>
      </c>
      <c r="BQ52" s="116">
        <v>0</v>
      </c>
      <c r="BR52" s="116">
        <v>0</v>
      </c>
      <c r="BS52" s="116">
        <v>0</v>
      </c>
      <c r="BT52" s="116">
        <v>0</v>
      </c>
      <c r="BU52" s="116">
        <v>0</v>
      </c>
      <c r="BV52" s="131">
        <v>0</v>
      </c>
      <c r="BW52" s="132">
        <v>0</v>
      </c>
    </row>
    <row r="53" spans="1:77" ht="21.9" customHeight="1">
      <c r="A53" s="43">
        <f t="shared" si="2"/>
        <v>0.77083333333333304</v>
      </c>
      <c r="B53" s="24" t="s">
        <v>49</v>
      </c>
      <c r="C53" s="120">
        <f t="shared" si="3"/>
        <v>0.78124999999999967</v>
      </c>
      <c r="D53" s="115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31">
        <v>0</v>
      </c>
      <c r="K53" s="132">
        <v>0</v>
      </c>
      <c r="L53" s="115">
        <v>32</v>
      </c>
      <c r="M53" s="116">
        <v>0</v>
      </c>
      <c r="N53" s="116">
        <v>0</v>
      </c>
      <c r="O53" s="116">
        <v>0</v>
      </c>
      <c r="P53" s="116">
        <v>1</v>
      </c>
      <c r="Q53" s="116">
        <v>3</v>
      </c>
      <c r="R53" s="131">
        <v>0</v>
      </c>
      <c r="S53" s="132">
        <v>0</v>
      </c>
      <c r="T53" s="115">
        <v>72</v>
      </c>
      <c r="U53" s="116">
        <v>2</v>
      </c>
      <c r="V53" s="116">
        <v>0</v>
      </c>
      <c r="W53" s="116">
        <v>0</v>
      </c>
      <c r="X53" s="116">
        <v>1</v>
      </c>
      <c r="Y53" s="116">
        <v>4</v>
      </c>
      <c r="Z53" s="131">
        <v>0</v>
      </c>
      <c r="AA53" s="132">
        <v>0</v>
      </c>
      <c r="AB53" s="115">
        <v>47</v>
      </c>
      <c r="AC53" s="116">
        <v>0</v>
      </c>
      <c r="AD53" s="116">
        <v>1</v>
      </c>
      <c r="AE53" s="116">
        <v>0</v>
      </c>
      <c r="AF53" s="116">
        <v>0</v>
      </c>
      <c r="AG53" s="116">
        <v>2</v>
      </c>
      <c r="AH53" s="131">
        <v>0</v>
      </c>
      <c r="AI53" s="132">
        <v>0</v>
      </c>
      <c r="AJ53" s="115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31">
        <v>0</v>
      </c>
      <c r="AQ53" s="132">
        <v>0</v>
      </c>
      <c r="AR53" s="115">
        <v>14</v>
      </c>
      <c r="AS53" s="116">
        <v>2</v>
      </c>
      <c r="AT53" s="116">
        <v>0</v>
      </c>
      <c r="AU53" s="116">
        <v>0</v>
      </c>
      <c r="AV53" s="116">
        <v>0</v>
      </c>
      <c r="AW53" s="116">
        <v>2</v>
      </c>
      <c r="AX53" s="131">
        <v>0</v>
      </c>
      <c r="AY53" s="132">
        <v>0</v>
      </c>
      <c r="AZ53" s="115">
        <v>65</v>
      </c>
      <c r="BA53" s="116">
        <v>4</v>
      </c>
      <c r="BB53" s="116">
        <v>2</v>
      </c>
      <c r="BC53" s="116">
        <v>0</v>
      </c>
      <c r="BD53" s="116">
        <v>1</v>
      </c>
      <c r="BE53" s="116">
        <v>3</v>
      </c>
      <c r="BF53" s="131">
        <v>1</v>
      </c>
      <c r="BG53" s="132">
        <v>0</v>
      </c>
      <c r="BH53" s="115">
        <v>8</v>
      </c>
      <c r="BI53" s="116">
        <v>1</v>
      </c>
      <c r="BJ53" s="116">
        <v>0</v>
      </c>
      <c r="BK53" s="116">
        <v>0</v>
      </c>
      <c r="BL53" s="116">
        <v>0</v>
      </c>
      <c r="BM53" s="116">
        <v>0</v>
      </c>
      <c r="BN53" s="131">
        <v>0</v>
      </c>
      <c r="BO53" s="132">
        <v>0</v>
      </c>
      <c r="BP53" s="115">
        <v>0</v>
      </c>
      <c r="BQ53" s="116">
        <v>0</v>
      </c>
      <c r="BR53" s="116">
        <v>0</v>
      </c>
      <c r="BS53" s="116">
        <v>0</v>
      </c>
      <c r="BT53" s="116">
        <v>0</v>
      </c>
      <c r="BU53" s="116">
        <v>0</v>
      </c>
      <c r="BV53" s="131">
        <v>0</v>
      </c>
      <c r="BW53" s="132">
        <v>0</v>
      </c>
    </row>
    <row r="54" spans="1:77" ht="21.9" customHeight="1">
      <c r="A54" s="44">
        <f t="shared" si="2"/>
        <v>0.78124999999999967</v>
      </c>
      <c r="B54" s="45" t="s">
        <v>49</v>
      </c>
      <c r="C54" s="121">
        <f t="shared" si="3"/>
        <v>0.7916666666666663</v>
      </c>
      <c r="D54" s="117">
        <v>0</v>
      </c>
      <c r="E54" s="118">
        <v>0</v>
      </c>
      <c r="F54" s="118">
        <v>0</v>
      </c>
      <c r="G54" s="118">
        <v>0</v>
      </c>
      <c r="H54" s="118">
        <v>0</v>
      </c>
      <c r="I54" s="118">
        <v>0</v>
      </c>
      <c r="J54" s="133">
        <v>0</v>
      </c>
      <c r="K54" s="134">
        <v>0</v>
      </c>
      <c r="L54" s="117">
        <v>22</v>
      </c>
      <c r="M54" s="118">
        <v>0</v>
      </c>
      <c r="N54" s="118">
        <v>0</v>
      </c>
      <c r="O54" s="118">
        <v>0</v>
      </c>
      <c r="P54" s="118">
        <v>0</v>
      </c>
      <c r="Q54" s="118">
        <v>1</v>
      </c>
      <c r="R54" s="133">
        <v>0</v>
      </c>
      <c r="S54" s="134">
        <v>0</v>
      </c>
      <c r="T54" s="117">
        <v>67</v>
      </c>
      <c r="U54" s="118">
        <v>3</v>
      </c>
      <c r="V54" s="118">
        <v>0</v>
      </c>
      <c r="W54" s="118">
        <v>0</v>
      </c>
      <c r="X54" s="118">
        <v>1</v>
      </c>
      <c r="Y54" s="118">
        <v>3</v>
      </c>
      <c r="Z54" s="133">
        <v>0</v>
      </c>
      <c r="AA54" s="134">
        <v>0</v>
      </c>
      <c r="AB54" s="117">
        <v>22</v>
      </c>
      <c r="AC54" s="118">
        <v>1</v>
      </c>
      <c r="AD54" s="118">
        <v>0</v>
      </c>
      <c r="AE54" s="118">
        <v>0</v>
      </c>
      <c r="AF54" s="118">
        <v>1</v>
      </c>
      <c r="AG54" s="118">
        <v>2</v>
      </c>
      <c r="AH54" s="133">
        <v>0</v>
      </c>
      <c r="AI54" s="134">
        <v>0</v>
      </c>
      <c r="AJ54" s="117">
        <v>0</v>
      </c>
      <c r="AK54" s="118">
        <v>0</v>
      </c>
      <c r="AL54" s="118">
        <v>0</v>
      </c>
      <c r="AM54" s="118">
        <v>0</v>
      </c>
      <c r="AN54" s="118">
        <v>0</v>
      </c>
      <c r="AO54" s="118">
        <v>0</v>
      </c>
      <c r="AP54" s="133">
        <v>0</v>
      </c>
      <c r="AQ54" s="134">
        <v>0</v>
      </c>
      <c r="AR54" s="117">
        <v>10</v>
      </c>
      <c r="AS54" s="118">
        <v>1</v>
      </c>
      <c r="AT54" s="118">
        <v>0</v>
      </c>
      <c r="AU54" s="118">
        <v>0</v>
      </c>
      <c r="AV54" s="118">
        <v>0</v>
      </c>
      <c r="AW54" s="118">
        <v>0</v>
      </c>
      <c r="AX54" s="133">
        <v>0</v>
      </c>
      <c r="AY54" s="134">
        <v>0</v>
      </c>
      <c r="AZ54" s="117">
        <v>63</v>
      </c>
      <c r="BA54" s="118">
        <v>3</v>
      </c>
      <c r="BB54" s="118">
        <v>0</v>
      </c>
      <c r="BC54" s="118">
        <v>1</v>
      </c>
      <c r="BD54" s="118">
        <v>0</v>
      </c>
      <c r="BE54" s="118">
        <v>2</v>
      </c>
      <c r="BF54" s="133">
        <v>1</v>
      </c>
      <c r="BG54" s="134">
        <v>0</v>
      </c>
      <c r="BH54" s="117">
        <v>4</v>
      </c>
      <c r="BI54" s="118">
        <v>0</v>
      </c>
      <c r="BJ54" s="118">
        <v>0</v>
      </c>
      <c r="BK54" s="118">
        <v>0</v>
      </c>
      <c r="BL54" s="118">
        <v>0</v>
      </c>
      <c r="BM54" s="118">
        <v>0</v>
      </c>
      <c r="BN54" s="133">
        <v>0</v>
      </c>
      <c r="BO54" s="134">
        <v>0</v>
      </c>
      <c r="BP54" s="117">
        <v>0</v>
      </c>
      <c r="BQ54" s="118">
        <v>0</v>
      </c>
      <c r="BR54" s="118">
        <v>0</v>
      </c>
      <c r="BS54" s="118">
        <v>0</v>
      </c>
      <c r="BT54" s="118">
        <v>0</v>
      </c>
      <c r="BU54" s="118">
        <v>0</v>
      </c>
      <c r="BV54" s="133">
        <v>0</v>
      </c>
      <c r="BW54" s="134">
        <v>0</v>
      </c>
    </row>
    <row r="56" spans="1:77" s="2" customFormat="1" ht="15" customHeight="1">
      <c r="A56" s="50">
        <f>A7</f>
        <v>0.29166666666666702</v>
      </c>
      <c r="B56" s="51" t="s">
        <v>49</v>
      </c>
      <c r="C56" s="122">
        <f>A56+TIME(1,0,0)</f>
        <v>0.3333333333333337</v>
      </c>
      <c r="D56" s="123">
        <f t="shared" ref="D56:AM71" si="4">D7+D8+D9+D10</f>
        <v>0</v>
      </c>
      <c r="E56" s="124">
        <f t="shared" si="4"/>
        <v>0</v>
      </c>
      <c r="F56" s="124">
        <f t="shared" si="4"/>
        <v>0</v>
      </c>
      <c r="G56" s="124">
        <f t="shared" si="4"/>
        <v>0</v>
      </c>
      <c r="H56" s="124">
        <f t="shared" si="4"/>
        <v>0</v>
      </c>
      <c r="I56" s="124">
        <f t="shared" si="4"/>
        <v>0</v>
      </c>
      <c r="J56" s="135">
        <f t="shared" si="4"/>
        <v>0</v>
      </c>
      <c r="K56" s="136">
        <f t="shared" ref="K56" si="5">K7+K8+K9+K10</f>
        <v>0</v>
      </c>
      <c r="L56" s="123">
        <f t="shared" si="4"/>
        <v>47</v>
      </c>
      <c r="M56" s="124">
        <f t="shared" si="4"/>
        <v>11</v>
      </c>
      <c r="N56" s="124">
        <f t="shared" si="4"/>
        <v>0</v>
      </c>
      <c r="O56" s="124">
        <f t="shared" si="4"/>
        <v>0</v>
      </c>
      <c r="P56" s="124">
        <f t="shared" si="4"/>
        <v>3</v>
      </c>
      <c r="Q56" s="124">
        <f t="shared" si="4"/>
        <v>0</v>
      </c>
      <c r="R56" s="135">
        <f t="shared" si="4"/>
        <v>0</v>
      </c>
      <c r="S56" s="136">
        <f t="shared" si="4"/>
        <v>0</v>
      </c>
      <c r="T56" s="123">
        <f t="shared" si="4"/>
        <v>220</v>
      </c>
      <c r="U56" s="124">
        <f t="shared" si="4"/>
        <v>37</v>
      </c>
      <c r="V56" s="124">
        <f t="shared" si="4"/>
        <v>8</v>
      </c>
      <c r="W56" s="124">
        <f t="shared" si="4"/>
        <v>13</v>
      </c>
      <c r="X56" s="124">
        <f t="shared" si="4"/>
        <v>1</v>
      </c>
      <c r="Y56" s="124">
        <f t="shared" si="4"/>
        <v>3</v>
      </c>
      <c r="Z56" s="135">
        <f t="shared" si="4"/>
        <v>0</v>
      </c>
      <c r="AA56" s="136">
        <f t="shared" ref="AA56" si="6">AA7+AA8+AA9+AA10</f>
        <v>0</v>
      </c>
      <c r="AB56" s="123">
        <f t="shared" si="4"/>
        <v>63</v>
      </c>
      <c r="AC56" s="124">
        <f t="shared" si="4"/>
        <v>23</v>
      </c>
      <c r="AD56" s="124">
        <f t="shared" si="4"/>
        <v>1</v>
      </c>
      <c r="AE56" s="124">
        <f t="shared" si="4"/>
        <v>0</v>
      </c>
      <c r="AF56" s="124">
        <f t="shared" si="4"/>
        <v>3</v>
      </c>
      <c r="AG56" s="124">
        <f t="shared" si="4"/>
        <v>0</v>
      </c>
      <c r="AH56" s="135">
        <f t="shared" si="4"/>
        <v>0</v>
      </c>
      <c r="AI56" s="136">
        <f t="shared" si="4"/>
        <v>0</v>
      </c>
      <c r="AJ56" s="123">
        <f t="shared" si="4"/>
        <v>0</v>
      </c>
      <c r="AK56" s="124">
        <f t="shared" si="4"/>
        <v>0</v>
      </c>
      <c r="AL56" s="124">
        <f t="shared" si="4"/>
        <v>0</v>
      </c>
      <c r="AM56" s="124">
        <f t="shared" si="4"/>
        <v>0</v>
      </c>
      <c r="AN56" s="124">
        <f t="shared" ref="AN56:BV71" si="7">AN7+AN8+AN9+AN10</f>
        <v>0</v>
      </c>
      <c r="AO56" s="124">
        <f t="shared" si="7"/>
        <v>0</v>
      </c>
      <c r="AP56" s="135">
        <f t="shared" si="7"/>
        <v>0</v>
      </c>
      <c r="AQ56" s="136">
        <f t="shared" si="7"/>
        <v>0</v>
      </c>
      <c r="AR56" s="123">
        <f t="shared" si="7"/>
        <v>27</v>
      </c>
      <c r="AS56" s="124">
        <f t="shared" si="7"/>
        <v>5</v>
      </c>
      <c r="AT56" s="124">
        <f t="shared" si="7"/>
        <v>0</v>
      </c>
      <c r="AU56" s="124">
        <f t="shared" si="7"/>
        <v>0</v>
      </c>
      <c r="AV56" s="124">
        <f t="shared" si="7"/>
        <v>0</v>
      </c>
      <c r="AW56" s="124">
        <f t="shared" si="7"/>
        <v>0</v>
      </c>
      <c r="AX56" s="135">
        <f t="shared" si="7"/>
        <v>0</v>
      </c>
      <c r="AY56" s="136">
        <f t="shared" ref="AY56" si="8">AY7+AY8+AY9+AY10</f>
        <v>0</v>
      </c>
      <c r="AZ56" s="123">
        <f t="shared" si="7"/>
        <v>308</v>
      </c>
      <c r="BA56" s="124">
        <f t="shared" si="7"/>
        <v>58</v>
      </c>
      <c r="BB56" s="124">
        <f t="shared" si="7"/>
        <v>8</v>
      </c>
      <c r="BC56" s="124">
        <f t="shared" si="7"/>
        <v>5</v>
      </c>
      <c r="BD56" s="124">
        <f t="shared" si="7"/>
        <v>5</v>
      </c>
      <c r="BE56" s="124">
        <f t="shared" si="7"/>
        <v>7</v>
      </c>
      <c r="BF56" s="135">
        <f t="shared" si="7"/>
        <v>2</v>
      </c>
      <c r="BG56" s="136">
        <f t="shared" si="7"/>
        <v>0</v>
      </c>
      <c r="BH56" s="123">
        <f t="shared" si="7"/>
        <v>3</v>
      </c>
      <c r="BI56" s="124">
        <f t="shared" si="7"/>
        <v>3</v>
      </c>
      <c r="BJ56" s="124">
        <f t="shared" si="7"/>
        <v>0</v>
      </c>
      <c r="BK56" s="124">
        <f t="shared" si="7"/>
        <v>0</v>
      </c>
      <c r="BL56" s="124">
        <f t="shared" si="7"/>
        <v>0</v>
      </c>
      <c r="BM56" s="124">
        <f t="shared" si="7"/>
        <v>0</v>
      </c>
      <c r="BN56" s="135">
        <f t="shared" si="7"/>
        <v>2</v>
      </c>
      <c r="BO56" s="136">
        <f t="shared" ref="BO56:BO100" si="9">BO7+BO8+BO9+BO10</f>
        <v>0</v>
      </c>
      <c r="BP56" s="123">
        <f t="shared" si="7"/>
        <v>0</v>
      </c>
      <c r="BQ56" s="124">
        <f t="shared" si="7"/>
        <v>0</v>
      </c>
      <c r="BR56" s="124">
        <f t="shared" si="7"/>
        <v>0</v>
      </c>
      <c r="BS56" s="124">
        <f t="shared" si="7"/>
        <v>0</v>
      </c>
      <c r="BT56" s="124">
        <f t="shared" si="7"/>
        <v>0</v>
      </c>
      <c r="BU56" s="124">
        <f t="shared" si="7"/>
        <v>0</v>
      </c>
      <c r="BV56" s="135">
        <f t="shared" si="7"/>
        <v>0</v>
      </c>
      <c r="BW56" s="136">
        <f t="shared" ref="BW56:BW100" si="10">BW7+BW8+BW9+BW10</f>
        <v>0</v>
      </c>
      <c r="BX56" s="139">
        <f>SUM(D56:BV56)</f>
        <v>866</v>
      </c>
      <c r="BY56" s="50">
        <f>A56</f>
        <v>0.29166666666666702</v>
      </c>
    </row>
    <row r="57" spans="1:77" s="2" customFormat="1" ht="15" customHeight="1">
      <c r="A57" s="54">
        <f>A56+TIME(0,15,0)</f>
        <v>0.3020833333333337</v>
      </c>
      <c r="B57" s="55" t="s">
        <v>49</v>
      </c>
      <c r="C57" s="125">
        <f>C56+TIME(0,15,0)</f>
        <v>0.34375000000000039</v>
      </c>
      <c r="D57" s="126">
        <f t="shared" ref="D57:AM57" si="11">D8+D9+D10+D11</f>
        <v>0</v>
      </c>
      <c r="E57" s="127">
        <f t="shared" si="11"/>
        <v>0</v>
      </c>
      <c r="F57" s="127">
        <f t="shared" si="11"/>
        <v>0</v>
      </c>
      <c r="G57" s="127">
        <f t="shared" si="11"/>
        <v>0</v>
      </c>
      <c r="H57" s="127">
        <f t="shared" si="11"/>
        <v>0</v>
      </c>
      <c r="I57" s="127">
        <f t="shared" si="11"/>
        <v>0</v>
      </c>
      <c r="J57" s="137">
        <f t="shared" si="11"/>
        <v>0</v>
      </c>
      <c r="K57" s="138">
        <f t="shared" ref="K57" si="12">K8+K9+K10+K11</f>
        <v>0</v>
      </c>
      <c r="L57" s="126">
        <f t="shared" si="11"/>
        <v>52</v>
      </c>
      <c r="M57" s="127">
        <f t="shared" si="11"/>
        <v>10</v>
      </c>
      <c r="N57" s="127">
        <f t="shared" si="11"/>
        <v>0</v>
      </c>
      <c r="O57" s="127">
        <f t="shared" si="11"/>
        <v>0</v>
      </c>
      <c r="P57" s="127">
        <f t="shared" si="11"/>
        <v>2</v>
      </c>
      <c r="Q57" s="127">
        <f t="shared" si="11"/>
        <v>0</v>
      </c>
      <c r="R57" s="137">
        <f t="shared" si="11"/>
        <v>0</v>
      </c>
      <c r="S57" s="138">
        <f t="shared" si="4"/>
        <v>0</v>
      </c>
      <c r="T57" s="126">
        <f t="shared" si="11"/>
        <v>247</v>
      </c>
      <c r="U57" s="127">
        <f t="shared" si="11"/>
        <v>36</v>
      </c>
      <c r="V57" s="127">
        <f t="shared" si="11"/>
        <v>8</v>
      </c>
      <c r="W57" s="127">
        <f t="shared" si="11"/>
        <v>13</v>
      </c>
      <c r="X57" s="127">
        <f t="shared" si="11"/>
        <v>4</v>
      </c>
      <c r="Y57" s="127">
        <f t="shared" si="11"/>
        <v>5</v>
      </c>
      <c r="Z57" s="137">
        <f t="shared" si="11"/>
        <v>0</v>
      </c>
      <c r="AA57" s="138">
        <f t="shared" si="11"/>
        <v>0</v>
      </c>
      <c r="AB57" s="126">
        <f t="shared" si="11"/>
        <v>82</v>
      </c>
      <c r="AC57" s="127">
        <f t="shared" si="11"/>
        <v>21</v>
      </c>
      <c r="AD57" s="127">
        <f t="shared" si="11"/>
        <v>0</v>
      </c>
      <c r="AE57" s="127">
        <f t="shared" si="11"/>
        <v>0</v>
      </c>
      <c r="AF57" s="127">
        <f t="shared" si="11"/>
        <v>3</v>
      </c>
      <c r="AG57" s="127">
        <f t="shared" si="11"/>
        <v>0</v>
      </c>
      <c r="AH57" s="137">
        <f t="shared" si="11"/>
        <v>0</v>
      </c>
      <c r="AI57" s="138">
        <f t="shared" ref="AI57" si="13">AI8+AI9+AI10+AI11</f>
        <v>0</v>
      </c>
      <c r="AJ57" s="126">
        <f t="shared" si="11"/>
        <v>0</v>
      </c>
      <c r="AK57" s="127">
        <f t="shared" si="11"/>
        <v>0</v>
      </c>
      <c r="AL57" s="127">
        <f t="shared" si="11"/>
        <v>0</v>
      </c>
      <c r="AM57" s="127">
        <f t="shared" si="11"/>
        <v>0</v>
      </c>
      <c r="AN57" s="127">
        <f t="shared" ref="AN57:BV57" si="14">AN8+AN9+AN10+AN11</f>
        <v>0</v>
      </c>
      <c r="AO57" s="127">
        <f t="shared" si="14"/>
        <v>0</v>
      </c>
      <c r="AP57" s="137">
        <f t="shared" si="14"/>
        <v>0</v>
      </c>
      <c r="AQ57" s="138">
        <f t="shared" si="7"/>
        <v>0</v>
      </c>
      <c r="AR57" s="126">
        <f t="shared" si="14"/>
        <v>26</v>
      </c>
      <c r="AS57" s="127">
        <f t="shared" si="14"/>
        <v>5</v>
      </c>
      <c r="AT57" s="127">
        <f t="shared" si="14"/>
        <v>0</v>
      </c>
      <c r="AU57" s="127">
        <f t="shared" si="14"/>
        <v>0</v>
      </c>
      <c r="AV57" s="127">
        <f t="shared" si="14"/>
        <v>0</v>
      </c>
      <c r="AW57" s="127">
        <f t="shared" si="14"/>
        <v>0</v>
      </c>
      <c r="AX57" s="137">
        <f t="shared" si="14"/>
        <v>0</v>
      </c>
      <c r="AY57" s="138">
        <f t="shared" si="14"/>
        <v>0</v>
      </c>
      <c r="AZ57" s="126">
        <f t="shared" si="14"/>
        <v>380</v>
      </c>
      <c r="BA57" s="127">
        <f t="shared" si="14"/>
        <v>56</v>
      </c>
      <c r="BB57" s="127">
        <f t="shared" si="14"/>
        <v>8</v>
      </c>
      <c r="BC57" s="127">
        <f t="shared" si="14"/>
        <v>7</v>
      </c>
      <c r="BD57" s="127">
        <f t="shared" si="14"/>
        <v>7</v>
      </c>
      <c r="BE57" s="127">
        <f t="shared" si="14"/>
        <v>6</v>
      </c>
      <c r="BF57" s="137">
        <f t="shared" si="14"/>
        <v>2</v>
      </c>
      <c r="BG57" s="138">
        <f t="shared" ref="BG57" si="15">BG8+BG9+BG10+BG11</f>
        <v>0</v>
      </c>
      <c r="BH57" s="126">
        <f t="shared" si="14"/>
        <v>5</v>
      </c>
      <c r="BI57" s="127">
        <f t="shared" si="14"/>
        <v>5</v>
      </c>
      <c r="BJ57" s="127">
        <f t="shared" si="14"/>
        <v>0</v>
      </c>
      <c r="BK57" s="127">
        <f t="shared" si="14"/>
        <v>0</v>
      </c>
      <c r="BL57" s="127">
        <f t="shared" si="14"/>
        <v>0</v>
      </c>
      <c r="BM57" s="127">
        <f t="shared" si="14"/>
        <v>0</v>
      </c>
      <c r="BN57" s="137">
        <f t="shared" si="14"/>
        <v>1</v>
      </c>
      <c r="BO57" s="138">
        <f t="shared" si="9"/>
        <v>0</v>
      </c>
      <c r="BP57" s="126">
        <f t="shared" si="14"/>
        <v>0</v>
      </c>
      <c r="BQ57" s="127">
        <f t="shared" si="14"/>
        <v>0</v>
      </c>
      <c r="BR57" s="127">
        <f t="shared" si="14"/>
        <v>0</v>
      </c>
      <c r="BS57" s="127">
        <f t="shared" si="14"/>
        <v>0</v>
      </c>
      <c r="BT57" s="127">
        <f t="shared" si="14"/>
        <v>0</v>
      </c>
      <c r="BU57" s="127">
        <f t="shared" si="14"/>
        <v>0</v>
      </c>
      <c r="BV57" s="137">
        <f t="shared" si="14"/>
        <v>0</v>
      </c>
      <c r="BW57" s="138">
        <f t="shared" si="10"/>
        <v>0</v>
      </c>
      <c r="BX57" s="139">
        <f t="shared" ref="BX57:BX100" si="16">SUM(D57:BV57)</f>
        <v>991</v>
      </c>
      <c r="BY57" s="54">
        <f>BY56+TIME(0,15,0)</f>
        <v>0.3020833333333337</v>
      </c>
    </row>
    <row r="58" spans="1:77" s="2" customFormat="1" ht="15" customHeight="1">
      <c r="A58" s="54">
        <f>A57+TIME(0,15,0)</f>
        <v>0.31250000000000039</v>
      </c>
      <c r="B58" s="55" t="s">
        <v>49</v>
      </c>
      <c r="C58" s="125">
        <f>C57+TIME(0,15,0)</f>
        <v>0.35416666666666707</v>
      </c>
      <c r="D58" s="126">
        <f t="shared" ref="D58:AM58" si="17">D9+D10+D11+D12</f>
        <v>0</v>
      </c>
      <c r="E58" s="127">
        <f t="shared" si="17"/>
        <v>0</v>
      </c>
      <c r="F58" s="127">
        <f t="shared" si="17"/>
        <v>0</v>
      </c>
      <c r="G58" s="127">
        <f t="shared" si="17"/>
        <v>0</v>
      </c>
      <c r="H58" s="127">
        <f t="shared" si="17"/>
        <v>0</v>
      </c>
      <c r="I58" s="127">
        <f t="shared" si="17"/>
        <v>0</v>
      </c>
      <c r="J58" s="137">
        <f t="shared" si="17"/>
        <v>0</v>
      </c>
      <c r="K58" s="138">
        <f t="shared" ref="K58" si="18">K9+K10+K11+K12</f>
        <v>0</v>
      </c>
      <c r="L58" s="126">
        <f t="shared" si="17"/>
        <v>65</v>
      </c>
      <c r="M58" s="127">
        <f t="shared" si="17"/>
        <v>11</v>
      </c>
      <c r="N58" s="127">
        <f t="shared" si="17"/>
        <v>0</v>
      </c>
      <c r="O58" s="127">
        <f t="shared" si="17"/>
        <v>0</v>
      </c>
      <c r="P58" s="127">
        <f t="shared" si="17"/>
        <v>1</v>
      </c>
      <c r="Q58" s="127">
        <f t="shared" si="17"/>
        <v>0</v>
      </c>
      <c r="R58" s="137">
        <f t="shared" si="17"/>
        <v>0</v>
      </c>
      <c r="S58" s="138">
        <f t="shared" si="4"/>
        <v>0</v>
      </c>
      <c r="T58" s="126">
        <f t="shared" si="17"/>
        <v>247</v>
      </c>
      <c r="U58" s="127">
        <f t="shared" si="17"/>
        <v>31</v>
      </c>
      <c r="V58" s="127">
        <f t="shared" si="17"/>
        <v>8</v>
      </c>
      <c r="W58" s="127">
        <f t="shared" si="17"/>
        <v>14</v>
      </c>
      <c r="X58" s="127">
        <f t="shared" si="17"/>
        <v>5</v>
      </c>
      <c r="Y58" s="127">
        <f t="shared" si="17"/>
        <v>5</v>
      </c>
      <c r="Z58" s="137">
        <f t="shared" si="17"/>
        <v>2</v>
      </c>
      <c r="AA58" s="138">
        <f t="shared" si="17"/>
        <v>0</v>
      </c>
      <c r="AB58" s="126">
        <f t="shared" si="17"/>
        <v>93</v>
      </c>
      <c r="AC58" s="127">
        <f t="shared" si="17"/>
        <v>18</v>
      </c>
      <c r="AD58" s="127">
        <f t="shared" si="17"/>
        <v>0</v>
      </c>
      <c r="AE58" s="127">
        <f t="shared" si="17"/>
        <v>0</v>
      </c>
      <c r="AF58" s="127">
        <f t="shared" si="17"/>
        <v>3</v>
      </c>
      <c r="AG58" s="127">
        <f t="shared" si="17"/>
        <v>1</v>
      </c>
      <c r="AH58" s="137">
        <f t="shared" si="17"/>
        <v>0</v>
      </c>
      <c r="AI58" s="138">
        <f t="shared" ref="AI58" si="19">AI9+AI10+AI11+AI12</f>
        <v>0</v>
      </c>
      <c r="AJ58" s="126">
        <f t="shared" si="17"/>
        <v>0</v>
      </c>
      <c r="AK58" s="127">
        <f t="shared" si="17"/>
        <v>0</v>
      </c>
      <c r="AL58" s="127">
        <f t="shared" si="17"/>
        <v>0</v>
      </c>
      <c r="AM58" s="127">
        <f t="shared" si="17"/>
        <v>0</v>
      </c>
      <c r="AN58" s="127">
        <f t="shared" ref="AN58:BV58" si="20">AN9+AN10+AN11+AN12</f>
        <v>0</v>
      </c>
      <c r="AO58" s="127">
        <f t="shared" si="20"/>
        <v>0</v>
      </c>
      <c r="AP58" s="137">
        <f t="shared" si="20"/>
        <v>0</v>
      </c>
      <c r="AQ58" s="138">
        <f t="shared" si="7"/>
        <v>0</v>
      </c>
      <c r="AR58" s="126">
        <f t="shared" si="20"/>
        <v>32</v>
      </c>
      <c r="AS58" s="127">
        <f t="shared" si="20"/>
        <v>5</v>
      </c>
      <c r="AT58" s="127">
        <f t="shared" si="20"/>
        <v>0</v>
      </c>
      <c r="AU58" s="127">
        <f t="shared" si="20"/>
        <v>0</v>
      </c>
      <c r="AV58" s="127">
        <f t="shared" si="20"/>
        <v>0</v>
      </c>
      <c r="AW58" s="127">
        <f t="shared" si="20"/>
        <v>0</v>
      </c>
      <c r="AX58" s="137">
        <f t="shared" si="20"/>
        <v>0</v>
      </c>
      <c r="AY58" s="138">
        <f t="shared" si="20"/>
        <v>0</v>
      </c>
      <c r="AZ58" s="126">
        <f t="shared" si="20"/>
        <v>427</v>
      </c>
      <c r="BA58" s="127">
        <f t="shared" si="20"/>
        <v>51</v>
      </c>
      <c r="BB58" s="127">
        <f t="shared" si="20"/>
        <v>11</v>
      </c>
      <c r="BC58" s="127">
        <f t="shared" si="20"/>
        <v>10</v>
      </c>
      <c r="BD58" s="127">
        <f t="shared" si="20"/>
        <v>8</v>
      </c>
      <c r="BE58" s="127">
        <f t="shared" si="20"/>
        <v>6</v>
      </c>
      <c r="BF58" s="137">
        <f t="shared" si="20"/>
        <v>1</v>
      </c>
      <c r="BG58" s="138">
        <f t="shared" ref="BG58" si="21">BG9+BG10+BG11+BG12</f>
        <v>0</v>
      </c>
      <c r="BH58" s="126">
        <f t="shared" si="20"/>
        <v>7</v>
      </c>
      <c r="BI58" s="127">
        <f t="shared" si="20"/>
        <v>6</v>
      </c>
      <c r="BJ58" s="127">
        <f t="shared" si="20"/>
        <v>0</v>
      </c>
      <c r="BK58" s="127">
        <f t="shared" si="20"/>
        <v>0</v>
      </c>
      <c r="BL58" s="127">
        <f t="shared" si="20"/>
        <v>0</v>
      </c>
      <c r="BM58" s="127">
        <f t="shared" si="20"/>
        <v>0</v>
      </c>
      <c r="BN58" s="137">
        <f t="shared" si="20"/>
        <v>1</v>
      </c>
      <c r="BO58" s="138">
        <f t="shared" si="9"/>
        <v>0</v>
      </c>
      <c r="BP58" s="126">
        <f t="shared" si="20"/>
        <v>0</v>
      </c>
      <c r="BQ58" s="127">
        <f t="shared" si="20"/>
        <v>0</v>
      </c>
      <c r="BR58" s="127">
        <f t="shared" si="20"/>
        <v>0</v>
      </c>
      <c r="BS58" s="127">
        <f t="shared" si="20"/>
        <v>0</v>
      </c>
      <c r="BT58" s="127">
        <f t="shared" si="20"/>
        <v>0</v>
      </c>
      <c r="BU58" s="127">
        <f t="shared" si="20"/>
        <v>0</v>
      </c>
      <c r="BV58" s="137">
        <f t="shared" si="20"/>
        <v>0</v>
      </c>
      <c r="BW58" s="138">
        <f t="shared" si="10"/>
        <v>0</v>
      </c>
      <c r="BX58" s="139">
        <f t="shared" si="16"/>
        <v>1069</v>
      </c>
      <c r="BY58" s="54">
        <f>BY57+TIME(0,15,0)</f>
        <v>0.31250000000000039</v>
      </c>
    </row>
    <row r="59" spans="1:77" s="2" customFormat="1" ht="15" customHeight="1">
      <c r="A59" s="54">
        <f>A58+TIME(0,15,0)</f>
        <v>0.32291666666666707</v>
      </c>
      <c r="B59" s="55" t="s">
        <v>49</v>
      </c>
      <c r="C59" s="125">
        <f>C58+TIME(0,15,0)</f>
        <v>0.36458333333333376</v>
      </c>
      <c r="D59" s="126">
        <f t="shared" ref="D59:AM59" si="22">D10+D11+D12+D13</f>
        <v>0</v>
      </c>
      <c r="E59" s="127">
        <f t="shared" si="22"/>
        <v>0</v>
      </c>
      <c r="F59" s="127">
        <f t="shared" si="22"/>
        <v>0</v>
      </c>
      <c r="G59" s="127">
        <f t="shared" si="22"/>
        <v>0</v>
      </c>
      <c r="H59" s="127">
        <f t="shared" si="22"/>
        <v>0</v>
      </c>
      <c r="I59" s="127">
        <f t="shared" si="22"/>
        <v>0</v>
      </c>
      <c r="J59" s="137">
        <f t="shared" si="22"/>
        <v>0</v>
      </c>
      <c r="K59" s="138">
        <f t="shared" ref="K59" si="23">K10+K11+K12+K13</f>
        <v>0</v>
      </c>
      <c r="L59" s="126">
        <f t="shared" si="22"/>
        <v>65</v>
      </c>
      <c r="M59" s="127">
        <f t="shared" si="22"/>
        <v>10</v>
      </c>
      <c r="N59" s="127">
        <f t="shared" si="22"/>
        <v>1</v>
      </c>
      <c r="O59" s="127">
        <f t="shared" si="22"/>
        <v>0</v>
      </c>
      <c r="P59" s="127">
        <f t="shared" si="22"/>
        <v>1</v>
      </c>
      <c r="Q59" s="127">
        <f t="shared" si="22"/>
        <v>1</v>
      </c>
      <c r="R59" s="137">
        <f t="shared" si="22"/>
        <v>0</v>
      </c>
      <c r="S59" s="138">
        <f t="shared" si="4"/>
        <v>0</v>
      </c>
      <c r="T59" s="126">
        <f t="shared" si="22"/>
        <v>278</v>
      </c>
      <c r="U59" s="127">
        <f t="shared" si="22"/>
        <v>26</v>
      </c>
      <c r="V59" s="127">
        <f t="shared" si="22"/>
        <v>6</v>
      </c>
      <c r="W59" s="127">
        <f t="shared" si="22"/>
        <v>14</v>
      </c>
      <c r="X59" s="127">
        <f t="shared" si="22"/>
        <v>5</v>
      </c>
      <c r="Y59" s="127">
        <f t="shared" si="22"/>
        <v>3</v>
      </c>
      <c r="Z59" s="137">
        <f t="shared" si="22"/>
        <v>3</v>
      </c>
      <c r="AA59" s="138">
        <f t="shared" si="22"/>
        <v>0</v>
      </c>
      <c r="AB59" s="126">
        <f t="shared" si="22"/>
        <v>95</v>
      </c>
      <c r="AC59" s="127">
        <f t="shared" si="22"/>
        <v>9</v>
      </c>
      <c r="AD59" s="127">
        <f t="shared" si="22"/>
        <v>0</v>
      </c>
      <c r="AE59" s="127">
        <f t="shared" si="22"/>
        <v>0</v>
      </c>
      <c r="AF59" s="127">
        <f t="shared" si="22"/>
        <v>2</v>
      </c>
      <c r="AG59" s="127">
        <f t="shared" si="22"/>
        <v>2</v>
      </c>
      <c r="AH59" s="137">
        <f t="shared" si="22"/>
        <v>0</v>
      </c>
      <c r="AI59" s="138">
        <f t="shared" ref="AI59" si="24">AI10+AI11+AI12+AI13</f>
        <v>0</v>
      </c>
      <c r="AJ59" s="126">
        <f t="shared" si="22"/>
        <v>0</v>
      </c>
      <c r="AK59" s="127">
        <f t="shared" si="22"/>
        <v>0</v>
      </c>
      <c r="AL59" s="127">
        <f t="shared" si="22"/>
        <v>0</v>
      </c>
      <c r="AM59" s="127">
        <f t="shared" si="22"/>
        <v>0</v>
      </c>
      <c r="AN59" s="127">
        <f t="shared" ref="AN59:BV59" si="25">AN10+AN11+AN12+AN13</f>
        <v>0</v>
      </c>
      <c r="AO59" s="127">
        <f t="shared" si="25"/>
        <v>0</v>
      </c>
      <c r="AP59" s="137">
        <f t="shared" si="25"/>
        <v>0</v>
      </c>
      <c r="AQ59" s="138">
        <f t="shared" si="7"/>
        <v>0</v>
      </c>
      <c r="AR59" s="126">
        <f t="shared" si="25"/>
        <v>42</v>
      </c>
      <c r="AS59" s="127">
        <f t="shared" si="25"/>
        <v>6</v>
      </c>
      <c r="AT59" s="127">
        <f t="shared" si="25"/>
        <v>0</v>
      </c>
      <c r="AU59" s="127">
        <f t="shared" si="25"/>
        <v>0</v>
      </c>
      <c r="AV59" s="127">
        <f t="shared" si="25"/>
        <v>0</v>
      </c>
      <c r="AW59" s="127">
        <f t="shared" si="25"/>
        <v>0</v>
      </c>
      <c r="AX59" s="137">
        <f t="shared" si="25"/>
        <v>0</v>
      </c>
      <c r="AY59" s="138">
        <f t="shared" si="25"/>
        <v>0</v>
      </c>
      <c r="AZ59" s="126">
        <f t="shared" si="25"/>
        <v>467</v>
      </c>
      <c r="BA59" s="127">
        <f t="shared" si="25"/>
        <v>47</v>
      </c>
      <c r="BB59" s="127">
        <f t="shared" si="25"/>
        <v>11</v>
      </c>
      <c r="BC59" s="127">
        <f t="shared" si="25"/>
        <v>10</v>
      </c>
      <c r="BD59" s="127">
        <f t="shared" si="25"/>
        <v>7</v>
      </c>
      <c r="BE59" s="127">
        <f t="shared" si="25"/>
        <v>4</v>
      </c>
      <c r="BF59" s="137">
        <f t="shared" si="25"/>
        <v>0</v>
      </c>
      <c r="BG59" s="138">
        <f t="shared" ref="BG59" si="26">BG10+BG11+BG12+BG13</f>
        <v>0</v>
      </c>
      <c r="BH59" s="126">
        <f t="shared" si="25"/>
        <v>12</v>
      </c>
      <c r="BI59" s="127">
        <f t="shared" si="25"/>
        <v>5</v>
      </c>
      <c r="BJ59" s="127">
        <f t="shared" si="25"/>
        <v>0</v>
      </c>
      <c r="BK59" s="127">
        <f t="shared" si="25"/>
        <v>0</v>
      </c>
      <c r="BL59" s="127">
        <f t="shared" si="25"/>
        <v>0</v>
      </c>
      <c r="BM59" s="127">
        <f t="shared" si="25"/>
        <v>1</v>
      </c>
      <c r="BN59" s="137">
        <f t="shared" si="25"/>
        <v>0</v>
      </c>
      <c r="BO59" s="138">
        <f t="shared" si="9"/>
        <v>0</v>
      </c>
      <c r="BP59" s="126">
        <f t="shared" si="25"/>
        <v>0</v>
      </c>
      <c r="BQ59" s="127">
        <f t="shared" si="25"/>
        <v>0</v>
      </c>
      <c r="BR59" s="127">
        <f t="shared" si="25"/>
        <v>0</v>
      </c>
      <c r="BS59" s="127">
        <f t="shared" si="25"/>
        <v>0</v>
      </c>
      <c r="BT59" s="127">
        <f t="shared" si="25"/>
        <v>0</v>
      </c>
      <c r="BU59" s="127">
        <f t="shared" si="25"/>
        <v>0</v>
      </c>
      <c r="BV59" s="137">
        <f t="shared" si="25"/>
        <v>0</v>
      </c>
      <c r="BW59" s="138">
        <f t="shared" si="10"/>
        <v>0</v>
      </c>
      <c r="BX59" s="139">
        <f t="shared" si="16"/>
        <v>1133</v>
      </c>
      <c r="BY59" s="54">
        <f>BY58+TIME(0,15,0)</f>
        <v>0.32291666666666707</v>
      </c>
    </row>
    <row r="60" spans="1:77" s="2" customFormat="1" ht="15" customHeight="1">
      <c r="A60" s="54">
        <f>A59+TIME(0,15,0)</f>
        <v>0.33333333333333376</v>
      </c>
      <c r="B60" s="55" t="s">
        <v>49</v>
      </c>
      <c r="C60" s="125">
        <f>C59+TIME(0,15,0)</f>
        <v>0.37500000000000044</v>
      </c>
      <c r="D60" s="126">
        <f t="shared" ref="D60:AM60" si="27">D11+D12+D13+D14</f>
        <v>0</v>
      </c>
      <c r="E60" s="127">
        <f t="shared" si="27"/>
        <v>0</v>
      </c>
      <c r="F60" s="127">
        <f t="shared" si="27"/>
        <v>0</v>
      </c>
      <c r="G60" s="127">
        <f t="shared" si="27"/>
        <v>0</v>
      </c>
      <c r="H60" s="127">
        <f t="shared" si="27"/>
        <v>0</v>
      </c>
      <c r="I60" s="127">
        <f t="shared" si="27"/>
        <v>0</v>
      </c>
      <c r="J60" s="137">
        <f t="shared" si="27"/>
        <v>0</v>
      </c>
      <c r="K60" s="138">
        <f t="shared" ref="K60" si="28">K11+K12+K13+K14</f>
        <v>0</v>
      </c>
      <c r="L60" s="126">
        <f t="shared" si="27"/>
        <v>81</v>
      </c>
      <c r="M60" s="127">
        <f t="shared" si="27"/>
        <v>10</v>
      </c>
      <c r="N60" s="127">
        <f t="shared" si="27"/>
        <v>1</v>
      </c>
      <c r="O60" s="127">
        <f t="shared" si="27"/>
        <v>0</v>
      </c>
      <c r="P60" s="127">
        <f t="shared" si="27"/>
        <v>1</v>
      </c>
      <c r="Q60" s="127">
        <f t="shared" si="27"/>
        <v>1</v>
      </c>
      <c r="R60" s="137">
        <f t="shared" si="27"/>
        <v>0</v>
      </c>
      <c r="S60" s="138">
        <f t="shared" si="4"/>
        <v>0</v>
      </c>
      <c r="T60" s="126">
        <f t="shared" si="27"/>
        <v>270</v>
      </c>
      <c r="U60" s="127">
        <f t="shared" si="27"/>
        <v>29</v>
      </c>
      <c r="V60" s="127">
        <f t="shared" si="27"/>
        <v>8</v>
      </c>
      <c r="W60" s="127">
        <f t="shared" si="27"/>
        <v>14</v>
      </c>
      <c r="X60" s="127">
        <f t="shared" si="27"/>
        <v>5</v>
      </c>
      <c r="Y60" s="127">
        <f t="shared" si="27"/>
        <v>4</v>
      </c>
      <c r="Z60" s="137">
        <f t="shared" si="27"/>
        <v>4</v>
      </c>
      <c r="AA60" s="138">
        <f t="shared" si="27"/>
        <v>0</v>
      </c>
      <c r="AB60" s="126">
        <f t="shared" si="27"/>
        <v>98</v>
      </c>
      <c r="AC60" s="127">
        <f t="shared" si="27"/>
        <v>8</v>
      </c>
      <c r="AD60" s="127">
        <f t="shared" si="27"/>
        <v>1</v>
      </c>
      <c r="AE60" s="127">
        <f t="shared" si="27"/>
        <v>0</v>
      </c>
      <c r="AF60" s="127">
        <f t="shared" si="27"/>
        <v>2</v>
      </c>
      <c r="AG60" s="127">
        <f t="shared" si="27"/>
        <v>3</v>
      </c>
      <c r="AH60" s="137">
        <f t="shared" si="27"/>
        <v>0</v>
      </c>
      <c r="AI60" s="138">
        <f t="shared" ref="AI60" si="29">AI11+AI12+AI13+AI14</f>
        <v>0</v>
      </c>
      <c r="AJ60" s="126">
        <f t="shared" si="27"/>
        <v>0</v>
      </c>
      <c r="AK60" s="127">
        <f t="shared" si="27"/>
        <v>0</v>
      </c>
      <c r="AL60" s="127">
        <f t="shared" si="27"/>
        <v>0</v>
      </c>
      <c r="AM60" s="127">
        <f t="shared" si="27"/>
        <v>0</v>
      </c>
      <c r="AN60" s="127">
        <f t="shared" ref="AN60:BV60" si="30">AN11+AN12+AN13+AN14</f>
        <v>0</v>
      </c>
      <c r="AO60" s="127">
        <f t="shared" si="30"/>
        <v>0</v>
      </c>
      <c r="AP60" s="137">
        <f t="shared" si="30"/>
        <v>0</v>
      </c>
      <c r="AQ60" s="138">
        <f t="shared" si="7"/>
        <v>0</v>
      </c>
      <c r="AR60" s="126">
        <f t="shared" si="30"/>
        <v>40</v>
      </c>
      <c r="AS60" s="127">
        <f t="shared" si="30"/>
        <v>6</v>
      </c>
      <c r="AT60" s="127">
        <f t="shared" si="30"/>
        <v>0</v>
      </c>
      <c r="AU60" s="127">
        <f t="shared" si="30"/>
        <v>0</v>
      </c>
      <c r="AV60" s="127">
        <f t="shared" si="30"/>
        <v>0</v>
      </c>
      <c r="AW60" s="127">
        <f t="shared" si="30"/>
        <v>0</v>
      </c>
      <c r="AX60" s="137">
        <f t="shared" si="30"/>
        <v>0</v>
      </c>
      <c r="AY60" s="138">
        <f t="shared" si="30"/>
        <v>0</v>
      </c>
      <c r="AZ60" s="126">
        <f t="shared" si="30"/>
        <v>441</v>
      </c>
      <c r="BA60" s="127">
        <f t="shared" si="30"/>
        <v>41</v>
      </c>
      <c r="BB60" s="127">
        <f t="shared" si="30"/>
        <v>10</v>
      </c>
      <c r="BC60" s="127">
        <f t="shared" si="30"/>
        <v>11</v>
      </c>
      <c r="BD60" s="127">
        <f t="shared" si="30"/>
        <v>6</v>
      </c>
      <c r="BE60" s="127">
        <f t="shared" si="30"/>
        <v>5</v>
      </c>
      <c r="BF60" s="137">
        <f t="shared" si="30"/>
        <v>0</v>
      </c>
      <c r="BG60" s="138">
        <f t="shared" ref="BG60" si="31">BG11+BG12+BG13+BG14</f>
        <v>0</v>
      </c>
      <c r="BH60" s="126">
        <f t="shared" si="30"/>
        <v>26</v>
      </c>
      <c r="BI60" s="127">
        <f t="shared" si="30"/>
        <v>6</v>
      </c>
      <c r="BJ60" s="127">
        <f t="shared" si="30"/>
        <v>0</v>
      </c>
      <c r="BK60" s="127">
        <f t="shared" si="30"/>
        <v>0</v>
      </c>
      <c r="BL60" s="127">
        <f t="shared" si="30"/>
        <v>0</v>
      </c>
      <c r="BM60" s="127">
        <f t="shared" si="30"/>
        <v>1</v>
      </c>
      <c r="BN60" s="137">
        <f t="shared" si="30"/>
        <v>0</v>
      </c>
      <c r="BO60" s="138">
        <f t="shared" si="9"/>
        <v>0</v>
      </c>
      <c r="BP60" s="126">
        <f t="shared" si="30"/>
        <v>0</v>
      </c>
      <c r="BQ60" s="127">
        <f t="shared" si="30"/>
        <v>0</v>
      </c>
      <c r="BR60" s="127">
        <f t="shared" si="30"/>
        <v>0</v>
      </c>
      <c r="BS60" s="127">
        <f t="shared" si="30"/>
        <v>0</v>
      </c>
      <c r="BT60" s="127">
        <f t="shared" si="30"/>
        <v>0</v>
      </c>
      <c r="BU60" s="127">
        <f t="shared" si="30"/>
        <v>0</v>
      </c>
      <c r="BV60" s="137">
        <f t="shared" si="30"/>
        <v>0</v>
      </c>
      <c r="BW60" s="138">
        <f t="shared" si="10"/>
        <v>0</v>
      </c>
      <c r="BX60" s="139">
        <f t="shared" si="16"/>
        <v>1133</v>
      </c>
      <c r="BY60" s="54">
        <f>BY59+TIME(0,15,0)</f>
        <v>0.33333333333333376</v>
      </c>
    </row>
    <row r="61" spans="1:77" s="2" customFormat="1" ht="15" customHeight="1">
      <c r="A61" s="54">
        <f t="shared" ref="A61:A94" si="32">A60+TIME(0,15,0)</f>
        <v>0.34375000000000044</v>
      </c>
      <c r="B61" s="55" t="s">
        <v>49</v>
      </c>
      <c r="C61" s="125">
        <f t="shared" ref="C61:C95" si="33">C60+TIME(0,15,0)</f>
        <v>0.38541666666666713</v>
      </c>
      <c r="D61" s="126">
        <f t="shared" ref="D61:AM61" si="34">D12+D13+D14+D15</f>
        <v>0</v>
      </c>
      <c r="E61" s="127">
        <f t="shared" si="34"/>
        <v>0</v>
      </c>
      <c r="F61" s="127">
        <f t="shared" si="34"/>
        <v>0</v>
      </c>
      <c r="G61" s="127">
        <f t="shared" si="34"/>
        <v>0</v>
      </c>
      <c r="H61" s="127">
        <f t="shared" si="34"/>
        <v>0</v>
      </c>
      <c r="I61" s="127">
        <f t="shared" si="34"/>
        <v>0</v>
      </c>
      <c r="J61" s="137">
        <f t="shared" si="34"/>
        <v>0</v>
      </c>
      <c r="K61" s="138">
        <f t="shared" ref="K61" si="35">K12+K13+K14+K15</f>
        <v>0</v>
      </c>
      <c r="L61" s="126">
        <f t="shared" si="34"/>
        <v>91</v>
      </c>
      <c r="M61" s="127">
        <f t="shared" si="34"/>
        <v>13</v>
      </c>
      <c r="N61" s="127">
        <f t="shared" si="34"/>
        <v>1</v>
      </c>
      <c r="O61" s="127">
        <f t="shared" si="34"/>
        <v>0</v>
      </c>
      <c r="P61" s="127">
        <f t="shared" si="34"/>
        <v>2</v>
      </c>
      <c r="Q61" s="127">
        <f t="shared" si="34"/>
        <v>1</v>
      </c>
      <c r="R61" s="137">
        <f t="shared" si="34"/>
        <v>0</v>
      </c>
      <c r="S61" s="138">
        <f t="shared" si="4"/>
        <v>0</v>
      </c>
      <c r="T61" s="126">
        <f t="shared" si="34"/>
        <v>298</v>
      </c>
      <c r="U61" s="127">
        <f t="shared" si="34"/>
        <v>28</v>
      </c>
      <c r="V61" s="127">
        <f t="shared" si="34"/>
        <v>9</v>
      </c>
      <c r="W61" s="127">
        <f t="shared" si="34"/>
        <v>17</v>
      </c>
      <c r="X61" s="127">
        <f t="shared" si="34"/>
        <v>7</v>
      </c>
      <c r="Y61" s="127">
        <f t="shared" si="34"/>
        <v>2</v>
      </c>
      <c r="Z61" s="137">
        <f t="shared" si="34"/>
        <v>4</v>
      </c>
      <c r="AA61" s="138">
        <f t="shared" si="34"/>
        <v>0</v>
      </c>
      <c r="AB61" s="126">
        <f t="shared" si="34"/>
        <v>83</v>
      </c>
      <c r="AC61" s="127">
        <f t="shared" si="34"/>
        <v>11</v>
      </c>
      <c r="AD61" s="127">
        <f t="shared" si="34"/>
        <v>1</v>
      </c>
      <c r="AE61" s="127">
        <f t="shared" si="34"/>
        <v>0</v>
      </c>
      <c r="AF61" s="127">
        <f t="shared" si="34"/>
        <v>3</v>
      </c>
      <c r="AG61" s="127">
        <f t="shared" si="34"/>
        <v>3</v>
      </c>
      <c r="AH61" s="137">
        <f t="shared" si="34"/>
        <v>0</v>
      </c>
      <c r="AI61" s="138">
        <f t="shared" ref="AI61" si="36">AI12+AI13+AI14+AI15</f>
        <v>0</v>
      </c>
      <c r="AJ61" s="126">
        <f t="shared" si="34"/>
        <v>0</v>
      </c>
      <c r="AK61" s="127">
        <f t="shared" si="34"/>
        <v>0</v>
      </c>
      <c r="AL61" s="127">
        <f t="shared" si="34"/>
        <v>0</v>
      </c>
      <c r="AM61" s="127">
        <f t="shared" si="34"/>
        <v>0</v>
      </c>
      <c r="AN61" s="127">
        <f t="shared" ref="AN61:BV61" si="37">AN12+AN13+AN14+AN15</f>
        <v>0</v>
      </c>
      <c r="AO61" s="127">
        <f t="shared" si="37"/>
        <v>0</v>
      </c>
      <c r="AP61" s="137">
        <f t="shared" si="37"/>
        <v>0</v>
      </c>
      <c r="AQ61" s="138">
        <f t="shared" si="7"/>
        <v>0</v>
      </c>
      <c r="AR61" s="126">
        <f t="shared" si="37"/>
        <v>40</v>
      </c>
      <c r="AS61" s="127">
        <f t="shared" si="37"/>
        <v>7</v>
      </c>
      <c r="AT61" s="127">
        <f t="shared" si="37"/>
        <v>0</v>
      </c>
      <c r="AU61" s="127">
        <f t="shared" si="37"/>
        <v>0</v>
      </c>
      <c r="AV61" s="127">
        <f t="shared" si="37"/>
        <v>0</v>
      </c>
      <c r="AW61" s="127">
        <f t="shared" si="37"/>
        <v>0</v>
      </c>
      <c r="AX61" s="137">
        <f t="shared" si="37"/>
        <v>0</v>
      </c>
      <c r="AY61" s="138">
        <f t="shared" si="37"/>
        <v>0</v>
      </c>
      <c r="AZ61" s="126">
        <f t="shared" si="37"/>
        <v>419</v>
      </c>
      <c r="BA61" s="127">
        <f t="shared" si="37"/>
        <v>48</v>
      </c>
      <c r="BB61" s="127">
        <f t="shared" si="37"/>
        <v>11</v>
      </c>
      <c r="BC61" s="127">
        <f t="shared" si="37"/>
        <v>12</v>
      </c>
      <c r="BD61" s="127">
        <f t="shared" si="37"/>
        <v>3</v>
      </c>
      <c r="BE61" s="127">
        <f t="shared" si="37"/>
        <v>2</v>
      </c>
      <c r="BF61" s="137">
        <f t="shared" si="37"/>
        <v>0</v>
      </c>
      <c r="BG61" s="138">
        <f t="shared" ref="BG61" si="38">BG12+BG13+BG14+BG15</f>
        <v>0</v>
      </c>
      <c r="BH61" s="126">
        <f t="shared" si="37"/>
        <v>29</v>
      </c>
      <c r="BI61" s="127">
        <f t="shared" si="37"/>
        <v>5</v>
      </c>
      <c r="BJ61" s="127">
        <f t="shared" si="37"/>
        <v>0</v>
      </c>
      <c r="BK61" s="127">
        <f t="shared" si="37"/>
        <v>0</v>
      </c>
      <c r="BL61" s="127">
        <f t="shared" si="37"/>
        <v>0</v>
      </c>
      <c r="BM61" s="127">
        <f t="shared" si="37"/>
        <v>1</v>
      </c>
      <c r="BN61" s="137">
        <f t="shared" si="37"/>
        <v>0</v>
      </c>
      <c r="BO61" s="138">
        <f t="shared" si="9"/>
        <v>0</v>
      </c>
      <c r="BP61" s="126">
        <f t="shared" si="37"/>
        <v>0</v>
      </c>
      <c r="BQ61" s="127">
        <f t="shared" si="37"/>
        <v>0</v>
      </c>
      <c r="BR61" s="127">
        <f t="shared" si="37"/>
        <v>0</v>
      </c>
      <c r="BS61" s="127">
        <f t="shared" si="37"/>
        <v>0</v>
      </c>
      <c r="BT61" s="127">
        <f t="shared" si="37"/>
        <v>0</v>
      </c>
      <c r="BU61" s="127">
        <f t="shared" si="37"/>
        <v>0</v>
      </c>
      <c r="BV61" s="137">
        <f t="shared" si="37"/>
        <v>0</v>
      </c>
      <c r="BW61" s="138">
        <f t="shared" si="10"/>
        <v>0</v>
      </c>
      <c r="BX61" s="139">
        <f t="shared" si="16"/>
        <v>1151</v>
      </c>
      <c r="BY61" s="54">
        <f t="shared" ref="BY61:BY100" si="39">BY60+TIME(0,15,0)</f>
        <v>0.34375000000000044</v>
      </c>
    </row>
    <row r="62" spans="1:77" s="2" customFormat="1" ht="15" customHeight="1">
      <c r="A62" s="54">
        <f t="shared" si="32"/>
        <v>0.35416666666666713</v>
      </c>
      <c r="B62" s="55" t="s">
        <v>49</v>
      </c>
      <c r="C62" s="125">
        <f t="shared" si="33"/>
        <v>0.39583333333333381</v>
      </c>
      <c r="D62" s="126">
        <f t="shared" ref="D62:AM62" si="40">D13+D14+D15+D16</f>
        <v>0</v>
      </c>
      <c r="E62" s="127">
        <f t="shared" si="40"/>
        <v>0</v>
      </c>
      <c r="F62" s="127">
        <f t="shared" si="40"/>
        <v>0</v>
      </c>
      <c r="G62" s="127">
        <f t="shared" si="40"/>
        <v>0</v>
      </c>
      <c r="H62" s="127">
        <f t="shared" si="40"/>
        <v>0</v>
      </c>
      <c r="I62" s="127">
        <f t="shared" si="40"/>
        <v>0</v>
      </c>
      <c r="J62" s="137">
        <f t="shared" si="40"/>
        <v>0</v>
      </c>
      <c r="K62" s="138">
        <f t="shared" ref="K62" si="41">K13+K14+K15+K16</f>
        <v>0</v>
      </c>
      <c r="L62" s="126">
        <f t="shared" si="40"/>
        <v>87</v>
      </c>
      <c r="M62" s="127">
        <f t="shared" si="40"/>
        <v>14</v>
      </c>
      <c r="N62" s="127">
        <f t="shared" si="40"/>
        <v>1</v>
      </c>
      <c r="O62" s="127">
        <f t="shared" si="40"/>
        <v>0</v>
      </c>
      <c r="P62" s="127">
        <f t="shared" si="40"/>
        <v>2</v>
      </c>
      <c r="Q62" s="127">
        <f t="shared" si="40"/>
        <v>2</v>
      </c>
      <c r="R62" s="137">
        <f t="shared" si="40"/>
        <v>0</v>
      </c>
      <c r="S62" s="138">
        <f t="shared" si="4"/>
        <v>0</v>
      </c>
      <c r="T62" s="126">
        <f t="shared" si="40"/>
        <v>302</v>
      </c>
      <c r="U62" s="127">
        <f t="shared" si="40"/>
        <v>31</v>
      </c>
      <c r="V62" s="127">
        <f t="shared" si="40"/>
        <v>7</v>
      </c>
      <c r="W62" s="127">
        <f t="shared" si="40"/>
        <v>13</v>
      </c>
      <c r="X62" s="127">
        <f t="shared" si="40"/>
        <v>7</v>
      </c>
      <c r="Y62" s="127">
        <f t="shared" si="40"/>
        <v>2</v>
      </c>
      <c r="Z62" s="137">
        <f t="shared" si="40"/>
        <v>2</v>
      </c>
      <c r="AA62" s="138">
        <f t="shared" si="40"/>
        <v>0</v>
      </c>
      <c r="AB62" s="126">
        <f t="shared" si="40"/>
        <v>78</v>
      </c>
      <c r="AC62" s="127">
        <f t="shared" si="40"/>
        <v>17</v>
      </c>
      <c r="AD62" s="127">
        <f t="shared" si="40"/>
        <v>1</v>
      </c>
      <c r="AE62" s="127">
        <f t="shared" si="40"/>
        <v>0</v>
      </c>
      <c r="AF62" s="127">
        <f t="shared" si="40"/>
        <v>2</v>
      </c>
      <c r="AG62" s="127">
        <f t="shared" si="40"/>
        <v>3</v>
      </c>
      <c r="AH62" s="137">
        <f t="shared" si="40"/>
        <v>0</v>
      </c>
      <c r="AI62" s="138">
        <f t="shared" ref="AI62" si="42">AI13+AI14+AI15+AI16</f>
        <v>0</v>
      </c>
      <c r="AJ62" s="126">
        <f t="shared" si="40"/>
        <v>0</v>
      </c>
      <c r="AK62" s="127">
        <f t="shared" si="40"/>
        <v>0</v>
      </c>
      <c r="AL62" s="127">
        <f t="shared" si="40"/>
        <v>0</v>
      </c>
      <c r="AM62" s="127">
        <f t="shared" si="40"/>
        <v>0</v>
      </c>
      <c r="AN62" s="127">
        <f t="shared" ref="AN62:BV62" si="43">AN13+AN14+AN15+AN16</f>
        <v>0</v>
      </c>
      <c r="AO62" s="127">
        <f t="shared" si="43"/>
        <v>0</v>
      </c>
      <c r="AP62" s="137">
        <f t="shared" si="43"/>
        <v>0</v>
      </c>
      <c r="AQ62" s="138">
        <f t="shared" si="7"/>
        <v>0</v>
      </c>
      <c r="AR62" s="126">
        <f t="shared" si="43"/>
        <v>31</v>
      </c>
      <c r="AS62" s="127">
        <f t="shared" si="43"/>
        <v>9</v>
      </c>
      <c r="AT62" s="127">
        <f t="shared" si="43"/>
        <v>1</v>
      </c>
      <c r="AU62" s="127">
        <f t="shared" si="43"/>
        <v>0</v>
      </c>
      <c r="AV62" s="127">
        <f t="shared" si="43"/>
        <v>0</v>
      </c>
      <c r="AW62" s="127">
        <f t="shared" si="43"/>
        <v>0</v>
      </c>
      <c r="AX62" s="137">
        <f t="shared" si="43"/>
        <v>0</v>
      </c>
      <c r="AY62" s="138">
        <f t="shared" si="43"/>
        <v>0</v>
      </c>
      <c r="AZ62" s="126">
        <f t="shared" si="43"/>
        <v>356</v>
      </c>
      <c r="BA62" s="127">
        <f t="shared" si="43"/>
        <v>50</v>
      </c>
      <c r="BB62" s="127">
        <f t="shared" si="43"/>
        <v>7</v>
      </c>
      <c r="BC62" s="127">
        <f t="shared" si="43"/>
        <v>12</v>
      </c>
      <c r="BD62" s="127">
        <f t="shared" si="43"/>
        <v>3</v>
      </c>
      <c r="BE62" s="127">
        <f t="shared" si="43"/>
        <v>3</v>
      </c>
      <c r="BF62" s="137">
        <f t="shared" si="43"/>
        <v>0</v>
      </c>
      <c r="BG62" s="138">
        <f t="shared" ref="BG62" si="44">BG13+BG14+BG15+BG16</f>
        <v>0</v>
      </c>
      <c r="BH62" s="126">
        <f t="shared" si="43"/>
        <v>26</v>
      </c>
      <c r="BI62" s="127">
        <f t="shared" si="43"/>
        <v>6</v>
      </c>
      <c r="BJ62" s="127">
        <f t="shared" si="43"/>
        <v>1</v>
      </c>
      <c r="BK62" s="127">
        <f t="shared" si="43"/>
        <v>0</v>
      </c>
      <c r="BL62" s="127">
        <f t="shared" si="43"/>
        <v>0</v>
      </c>
      <c r="BM62" s="127">
        <f t="shared" si="43"/>
        <v>1</v>
      </c>
      <c r="BN62" s="137">
        <f t="shared" si="43"/>
        <v>0</v>
      </c>
      <c r="BO62" s="138">
        <f t="shared" si="9"/>
        <v>0</v>
      </c>
      <c r="BP62" s="126">
        <f t="shared" si="43"/>
        <v>0</v>
      </c>
      <c r="BQ62" s="127">
        <f t="shared" si="43"/>
        <v>0</v>
      </c>
      <c r="BR62" s="127">
        <f t="shared" si="43"/>
        <v>0</v>
      </c>
      <c r="BS62" s="127">
        <f t="shared" si="43"/>
        <v>0</v>
      </c>
      <c r="BT62" s="127">
        <f t="shared" si="43"/>
        <v>0</v>
      </c>
      <c r="BU62" s="127">
        <f t="shared" si="43"/>
        <v>0</v>
      </c>
      <c r="BV62" s="137">
        <f t="shared" si="43"/>
        <v>0</v>
      </c>
      <c r="BW62" s="138">
        <f t="shared" si="10"/>
        <v>0</v>
      </c>
      <c r="BX62" s="139">
        <f t="shared" si="16"/>
        <v>1077</v>
      </c>
      <c r="BY62" s="54">
        <f t="shared" si="39"/>
        <v>0.35416666666666713</v>
      </c>
    </row>
    <row r="63" spans="1:77" s="2" customFormat="1" ht="15" customHeight="1">
      <c r="A63" s="54">
        <f t="shared" si="32"/>
        <v>0.36458333333333381</v>
      </c>
      <c r="B63" s="55" t="s">
        <v>49</v>
      </c>
      <c r="C63" s="125">
        <f t="shared" si="33"/>
        <v>0.4062500000000005</v>
      </c>
      <c r="D63" s="126">
        <f t="shared" ref="D63:AM63" si="45">D14+D15+D16+D17</f>
        <v>0</v>
      </c>
      <c r="E63" s="127">
        <f t="shared" si="45"/>
        <v>0</v>
      </c>
      <c r="F63" s="127">
        <f t="shared" si="45"/>
        <v>0</v>
      </c>
      <c r="G63" s="127">
        <f t="shared" si="45"/>
        <v>0</v>
      </c>
      <c r="H63" s="127">
        <f t="shared" si="45"/>
        <v>0</v>
      </c>
      <c r="I63" s="127">
        <f t="shared" si="45"/>
        <v>0</v>
      </c>
      <c r="J63" s="137">
        <f t="shared" si="45"/>
        <v>0</v>
      </c>
      <c r="K63" s="138">
        <f t="shared" ref="K63" si="46">K14+K15+K16+K17</f>
        <v>0</v>
      </c>
      <c r="L63" s="126">
        <f t="shared" si="45"/>
        <v>88</v>
      </c>
      <c r="M63" s="127">
        <f t="shared" si="45"/>
        <v>15</v>
      </c>
      <c r="N63" s="127">
        <f t="shared" si="45"/>
        <v>0</v>
      </c>
      <c r="O63" s="127">
        <f t="shared" si="45"/>
        <v>0</v>
      </c>
      <c r="P63" s="127">
        <f t="shared" si="45"/>
        <v>2</v>
      </c>
      <c r="Q63" s="127">
        <f t="shared" si="45"/>
        <v>1</v>
      </c>
      <c r="R63" s="137">
        <f t="shared" si="45"/>
        <v>0</v>
      </c>
      <c r="S63" s="138">
        <f t="shared" si="4"/>
        <v>0</v>
      </c>
      <c r="T63" s="126">
        <f t="shared" si="45"/>
        <v>286</v>
      </c>
      <c r="U63" s="127">
        <f t="shared" si="45"/>
        <v>44</v>
      </c>
      <c r="V63" s="127">
        <f t="shared" si="45"/>
        <v>8</v>
      </c>
      <c r="W63" s="127">
        <f t="shared" si="45"/>
        <v>18</v>
      </c>
      <c r="X63" s="127">
        <f t="shared" si="45"/>
        <v>7</v>
      </c>
      <c r="Y63" s="127">
        <f t="shared" si="45"/>
        <v>2</v>
      </c>
      <c r="Z63" s="137">
        <f t="shared" si="45"/>
        <v>1</v>
      </c>
      <c r="AA63" s="138">
        <f t="shared" si="45"/>
        <v>0</v>
      </c>
      <c r="AB63" s="126">
        <f t="shared" si="45"/>
        <v>68</v>
      </c>
      <c r="AC63" s="127">
        <f t="shared" si="45"/>
        <v>20</v>
      </c>
      <c r="AD63" s="127">
        <f t="shared" si="45"/>
        <v>1</v>
      </c>
      <c r="AE63" s="127">
        <f t="shared" si="45"/>
        <v>0</v>
      </c>
      <c r="AF63" s="127">
        <f t="shared" si="45"/>
        <v>3</v>
      </c>
      <c r="AG63" s="127">
        <f t="shared" si="45"/>
        <v>2</v>
      </c>
      <c r="AH63" s="137">
        <f t="shared" si="45"/>
        <v>0</v>
      </c>
      <c r="AI63" s="138">
        <f t="shared" ref="AI63" si="47">AI14+AI15+AI16+AI17</f>
        <v>0</v>
      </c>
      <c r="AJ63" s="126">
        <f t="shared" si="45"/>
        <v>0</v>
      </c>
      <c r="AK63" s="127">
        <f t="shared" si="45"/>
        <v>0</v>
      </c>
      <c r="AL63" s="127">
        <f t="shared" si="45"/>
        <v>0</v>
      </c>
      <c r="AM63" s="127">
        <f t="shared" si="45"/>
        <v>0</v>
      </c>
      <c r="AN63" s="127">
        <f t="shared" ref="AN63:BV63" si="48">AN14+AN15+AN16+AN17</f>
        <v>0</v>
      </c>
      <c r="AO63" s="127">
        <f t="shared" si="48"/>
        <v>0</v>
      </c>
      <c r="AP63" s="137">
        <f t="shared" si="48"/>
        <v>0</v>
      </c>
      <c r="AQ63" s="138">
        <f t="shared" si="7"/>
        <v>0</v>
      </c>
      <c r="AR63" s="126">
        <f t="shared" si="48"/>
        <v>21</v>
      </c>
      <c r="AS63" s="127">
        <f t="shared" si="48"/>
        <v>20</v>
      </c>
      <c r="AT63" s="127">
        <f t="shared" si="48"/>
        <v>1</v>
      </c>
      <c r="AU63" s="127">
        <f t="shared" si="48"/>
        <v>0</v>
      </c>
      <c r="AV63" s="127">
        <f t="shared" si="48"/>
        <v>0</v>
      </c>
      <c r="AW63" s="127">
        <f t="shared" si="48"/>
        <v>0</v>
      </c>
      <c r="AX63" s="137">
        <f t="shared" si="48"/>
        <v>0</v>
      </c>
      <c r="AY63" s="138">
        <f t="shared" si="48"/>
        <v>0</v>
      </c>
      <c r="AZ63" s="126">
        <f t="shared" si="48"/>
        <v>320</v>
      </c>
      <c r="BA63" s="127">
        <f t="shared" si="48"/>
        <v>48</v>
      </c>
      <c r="BB63" s="127">
        <f t="shared" si="48"/>
        <v>9</v>
      </c>
      <c r="BC63" s="127">
        <f t="shared" si="48"/>
        <v>15</v>
      </c>
      <c r="BD63" s="127">
        <f t="shared" si="48"/>
        <v>3</v>
      </c>
      <c r="BE63" s="127">
        <f t="shared" si="48"/>
        <v>3</v>
      </c>
      <c r="BF63" s="137">
        <f t="shared" si="48"/>
        <v>0</v>
      </c>
      <c r="BG63" s="138">
        <f t="shared" ref="BG63" si="49">BG14+BG15+BG16+BG17</f>
        <v>0</v>
      </c>
      <c r="BH63" s="126">
        <f t="shared" si="48"/>
        <v>25</v>
      </c>
      <c r="BI63" s="127">
        <f t="shared" si="48"/>
        <v>5</v>
      </c>
      <c r="BJ63" s="127">
        <f t="shared" si="48"/>
        <v>1</v>
      </c>
      <c r="BK63" s="127">
        <f t="shared" si="48"/>
        <v>0</v>
      </c>
      <c r="BL63" s="127">
        <f t="shared" si="48"/>
        <v>0</v>
      </c>
      <c r="BM63" s="127">
        <f t="shared" si="48"/>
        <v>0</v>
      </c>
      <c r="BN63" s="137">
        <f t="shared" si="48"/>
        <v>0</v>
      </c>
      <c r="BO63" s="138">
        <f t="shared" si="9"/>
        <v>0</v>
      </c>
      <c r="BP63" s="126">
        <f t="shared" si="48"/>
        <v>0</v>
      </c>
      <c r="BQ63" s="127">
        <f t="shared" si="48"/>
        <v>0</v>
      </c>
      <c r="BR63" s="127">
        <f t="shared" si="48"/>
        <v>0</v>
      </c>
      <c r="BS63" s="127">
        <f t="shared" si="48"/>
        <v>0</v>
      </c>
      <c r="BT63" s="127">
        <f t="shared" si="48"/>
        <v>0</v>
      </c>
      <c r="BU63" s="127">
        <f t="shared" si="48"/>
        <v>0</v>
      </c>
      <c r="BV63" s="137">
        <f t="shared" si="48"/>
        <v>0</v>
      </c>
      <c r="BW63" s="138">
        <f t="shared" si="10"/>
        <v>0</v>
      </c>
      <c r="BX63" s="139">
        <f t="shared" si="16"/>
        <v>1037</v>
      </c>
      <c r="BY63" s="54">
        <f t="shared" si="39"/>
        <v>0.36458333333333381</v>
      </c>
    </row>
    <row r="64" spans="1:77" s="2" customFormat="1" ht="15" customHeight="1">
      <c r="A64" s="54">
        <f t="shared" si="32"/>
        <v>0.3750000000000005</v>
      </c>
      <c r="B64" s="55" t="s">
        <v>49</v>
      </c>
      <c r="C64" s="125">
        <f t="shared" si="33"/>
        <v>0.41666666666666718</v>
      </c>
      <c r="D64" s="126">
        <f t="shared" ref="D64:AM64" si="50">D15+D16+D17+D18</f>
        <v>0</v>
      </c>
      <c r="E64" s="127">
        <f t="shared" si="50"/>
        <v>0</v>
      </c>
      <c r="F64" s="127">
        <f t="shared" si="50"/>
        <v>0</v>
      </c>
      <c r="G64" s="127">
        <f t="shared" si="50"/>
        <v>0</v>
      </c>
      <c r="H64" s="127">
        <f t="shared" si="50"/>
        <v>0</v>
      </c>
      <c r="I64" s="127">
        <f t="shared" si="50"/>
        <v>0</v>
      </c>
      <c r="J64" s="137">
        <f t="shared" si="50"/>
        <v>0</v>
      </c>
      <c r="K64" s="138">
        <f t="shared" ref="K64" si="51">K15+K16+K17+K18</f>
        <v>0</v>
      </c>
      <c r="L64" s="126">
        <f t="shared" si="50"/>
        <v>74</v>
      </c>
      <c r="M64" s="127">
        <f t="shared" si="50"/>
        <v>12</v>
      </c>
      <c r="N64" s="127">
        <f t="shared" si="50"/>
        <v>0</v>
      </c>
      <c r="O64" s="127">
        <f t="shared" si="50"/>
        <v>0</v>
      </c>
      <c r="P64" s="127">
        <f t="shared" si="50"/>
        <v>3</v>
      </c>
      <c r="Q64" s="127">
        <f t="shared" si="50"/>
        <v>1</v>
      </c>
      <c r="R64" s="137">
        <f t="shared" si="50"/>
        <v>1</v>
      </c>
      <c r="S64" s="138">
        <f t="shared" si="4"/>
        <v>0</v>
      </c>
      <c r="T64" s="126">
        <f t="shared" si="50"/>
        <v>287</v>
      </c>
      <c r="U64" s="127">
        <f t="shared" si="50"/>
        <v>43</v>
      </c>
      <c r="V64" s="127">
        <f t="shared" si="50"/>
        <v>8</v>
      </c>
      <c r="W64" s="127">
        <f t="shared" si="50"/>
        <v>19</v>
      </c>
      <c r="X64" s="127">
        <f t="shared" si="50"/>
        <v>7</v>
      </c>
      <c r="Y64" s="127">
        <f t="shared" si="50"/>
        <v>1</v>
      </c>
      <c r="Z64" s="137">
        <f t="shared" si="50"/>
        <v>0</v>
      </c>
      <c r="AA64" s="138">
        <f t="shared" si="50"/>
        <v>0</v>
      </c>
      <c r="AB64" s="126">
        <f t="shared" si="50"/>
        <v>58</v>
      </c>
      <c r="AC64" s="127">
        <f t="shared" si="50"/>
        <v>23</v>
      </c>
      <c r="AD64" s="127">
        <f t="shared" si="50"/>
        <v>0</v>
      </c>
      <c r="AE64" s="127">
        <f t="shared" si="50"/>
        <v>0</v>
      </c>
      <c r="AF64" s="127">
        <f t="shared" si="50"/>
        <v>3</v>
      </c>
      <c r="AG64" s="127">
        <f t="shared" si="50"/>
        <v>1</v>
      </c>
      <c r="AH64" s="137">
        <f t="shared" si="50"/>
        <v>0</v>
      </c>
      <c r="AI64" s="138">
        <f t="shared" ref="AI64" si="52">AI15+AI16+AI17+AI18</f>
        <v>0</v>
      </c>
      <c r="AJ64" s="126">
        <f t="shared" si="50"/>
        <v>0</v>
      </c>
      <c r="AK64" s="127">
        <f t="shared" si="50"/>
        <v>0</v>
      </c>
      <c r="AL64" s="127">
        <f t="shared" si="50"/>
        <v>0</v>
      </c>
      <c r="AM64" s="127">
        <f t="shared" si="50"/>
        <v>0</v>
      </c>
      <c r="AN64" s="127">
        <f t="shared" ref="AN64:BV64" si="53">AN15+AN16+AN17+AN18</f>
        <v>0</v>
      </c>
      <c r="AO64" s="127">
        <f t="shared" si="53"/>
        <v>0</v>
      </c>
      <c r="AP64" s="137">
        <f t="shared" si="53"/>
        <v>0</v>
      </c>
      <c r="AQ64" s="138">
        <f t="shared" si="7"/>
        <v>0</v>
      </c>
      <c r="AR64" s="126">
        <f t="shared" si="53"/>
        <v>21</v>
      </c>
      <c r="AS64" s="127">
        <f t="shared" si="53"/>
        <v>21</v>
      </c>
      <c r="AT64" s="127">
        <f t="shared" si="53"/>
        <v>1</v>
      </c>
      <c r="AU64" s="127">
        <f t="shared" si="53"/>
        <v>0</v>
      </c>
      <c r="AV64" s="127">
        <f t="shared" si="53"/>
        <v>0</v>
      </c>
      <c r="AW64" s="127">
        <f t="shared" si="53"/>
        <v>0</v>
      </c>
      <c r="AX64" s="137">
        <f t="shared" si="53"/>
        <v>0</v>
      </c>
      <c r="AY64" s="138">
        <f t="shared" si="53"/>
        <v>0</v>
      </c>
      <c r="AZ64" s="126">
        <f t="shared" si="53"/>
        <v>304</v>
      </c>
      <c r="BA64" s="127">
        <f t="shared" si="53"/>
        <v>48</v>
      </c>
      <c r="BB64" s="127">
        <f t="shared" si="53"/>
        <v>11</v>
      </c>
      <c r="BC64" s="127">
        <f t="shared" si="53"/>
        <v>16</v>
      </c>
      <c r="BD64" s="127">
        <f t="shared" si="53"/>
        <v>3</v>
      </c>
      <c r="BE64" s="127">
        <f t="shared" si="53"/>
        <v>2</v>
      </c>
      <c r="BF64" s="137">
        <f t="shared" si="53"/>
        <v>0</v>
      </c>
      <c r="BG64" s="138">
        <f t="shared" ref="BG64" si="54">BG15+BG16+BG17+BG18</f>
        <v>0</v>
      </c>
      <c r="BH64" s="126">
        <f t="shared" si="53"/>
        <v>17</v>
      </c>
      <c r="BI64" s="127">
        <f t="shared" si="53"/>
        <v>5</v>
      </c>
      <c r="BJ64" s="127">
        <f t="shared" si="53"/>
        <v>1</v>
      </c>
      <c r="BK64" s="127">
        <f t="shared" si="53"/>
        <v>0</v>
      </c>
      <c r="BL64" s="127">
        <f t="shared" si="53"/>
        <v>0</v>
      </c>
      <c r="BM64" s="127">
        <f t="shared" si="53"/>
        <v>0</v>
      </c>
      <c r="BN64" s="137">
        <f t="shared" si="53"/>
        <v>0</v>
      </c>
      <c r="BO64" s="138">
        <f t="shared" si="9"/>
        <v>0</v>
      </c>
      <c r="BP64" s="126">
        <f t="shared" si="53"/>
        <v>0</v>
      </c>
      <c r="BQ64" s="127">
        <f t="shared" si="53"/>
        <v>0</v>
      </c>
      <c r="BR64" s="127">
        <f t="shared" si="53"/>
        <v>0</v>
      </c>
      <c r="BS64" s="127">
        <f t="shared" si="53"/>
        <v>0</v>
      </c>
      <c r="BT64" s="127">
        <f t="shared" si="53"/>
        <v>0</v>
      </c>
      <c r="BU64" s="127">
        <f t="shared" si="53"/>
        <v>0</v>
      </c>
      <c r="BV64" s="137">
        <f t="shared" si="53"/>
        <v>0</v>
      </c>
      <c r="BW64" s="138">
        <f t="shared" si="10"/>
        <v>0</v>
      </c>
      <c r="BX64" s="139">
        <f t="shared" si="16"/>
        <v>991</v>
      </c>
      <c r="BY64" s="54">
        <f t="shared" si="39"/>
        <v>0.3750000000000005</v>
      </c>
    </row>
    <row r="65" spans="1:77" s="2" customFormat="1" ht="15" customHeight="1">
      <c r="A65" s="54">
        <f t="shared" si="32"/>
        <v>0.38541666666666718</v>
      </c>
      <c r="B65" s="55" t="s">
        <v>49</v>
      </c>
      <c r="C65" s="125">
        <f t="shared" si="33"/>
        <v>0.42708333333333387</v>
      </c>
      <c r="D65" s="126">
        <f t="shared" ref="D65:BV65" si="55">D16+D17+D18+D19</f>
        <v>0</v>
      </c>
      <c r="E65" s="127">
        <f t="shared" si="55"/>
        <v>0</v>
      </c>
      <c r="F65" s="127">
        <f t="shared" si="55"/>
        <v>0</v>
      </c>
      <c r="G65" s="127">
        <f t="shared" si="55"/>
        <v>0</v>
      </c>
      <c r="H65" s="127">
        <f t="shared" si="55"/>
        <v>0</v>
      </c>
      <c r="I65" s="127">
        <f t="shared" si="55"/>
        <v>0</v>
      </c>
      <c r="J65" s="137">
        <f t="shared" si="55"/>
        <v>0</v>
      </c>
      <c r="K65" s="138">
        <f t="shared" ref="K65" si="56">K16+K17+K18+K19</f>
        <v>0</v>
      </c>
      <c r="L65" s="126">
        <f t="shared" si="55"/>
        <v>59</v>
      </c>
      <c r="M65" s="127">
        <f t="shared" si="55"/>
        <v>10</v>
      </c>
      <c r="N65" s="127">
        <f t="shared" si="55"/>
        <v>0</v>
      </c>
      <c r="O65" s="127">
        <f t="shared" si="55"/>
        <v>0</v>
      </c>
      <c r="P65" s="127">
        <f t="shared" si="55"/>
        <v>2</v>
      </c>
      <c r="Q65" s="127">
        <f t="shared" si="55"/>
        <v>1</v>
      </c>
      <c r="R65" s="137">
        <f t="shared" si="55"/>
        <v>1</v>
      </c>
      <c r="S65" s="138">
        <f t="shared" si="4"/>
        <v>0</v>
      </c>
      <c r="T65" s="126">
        <f t="shared" si="55"/>
        <v>266</v>
      </c>
      <c r="U65" s="127">
        <f t="shared" si="55"/>
        <v>43</v>
      </c>
      <c r="V65" s="127">
        <f t="shared" si="55"/>
        <v>11</v>
      </c>
      <c r="W65" s="127">
        <f t="shared" si="55"/>
        <v>17</v>
      </c>
      <c r="X65" s="127">
        <f t="shared" si="55"/>
        <v>4</v>
      </c>
      <c r="Y65" s="127">
        <f t="shared" si="55"/>
        <v>1</v>
      </c>
      <c r="Z65" s="137">
        <f t="shared" si="55"/>
        <v>0</v>
      </c>
      <c r="AA65" s="138">
        <f t="shared" si="55"/>
        <v>0</v>
      </c>
      <c r="AB65" s="126">
        <f t="shared" si="55"/>
        <v>48</v>
      </c>
      <c r="AC65" s="127">
        <f t="shared" si="55"/>
        <v>26</v>
      </c>
      <c r="AD65" s="127">
        <f t="shared" si="55"/>
        <v>0</v>
      </c>
      <c r="AE65" s="127">
        <f t="shared" si="55"/>
        <v>0</v>
      </c>
      <c r="AF65" s="127">
        <f t="shared" si="55"/>
        <v>2</v>
      </c>
      <c r="AG65" s="127">
        <f t="shared" si="55"/>
        <v>1</v>
      </c>
      <c r="AH65" s="137">
        <f t="shared" si="55"/>
        <v>0</v>
      </c>
      <c r="AI65" s="138">
        <f t="shared" ref="AI65" si="57">AI16+AI17+AI18+AI19</f>
        <v>0</v>
      </c>
      <c r="AJ65" s="126">
        <f t="shared" si="55"/>
        <v>0</v>
      </c>
      <c r="AK65" s="127">
        <f t="shared" si="55"/>
        <v>0</v>
      </c>
      <c r="AL65" s="127">
        <f t="shared" si="55"/>
        <v>0</v>
      </c>
      <c r="AM65" s="127">
        <f t="shared" si="55"/>
        <v>0</v>
      </c>
      <c r="AN65" s="127">
        <f t="shared" si="55"/>
        <v>0</v>
      </c>
      <c r="AO65" s="127">
        <f t="shared" si="55"/>
        <v>0</v>
      </c>
      <c r="AP65" s="137">
        <f t="shared" si="55"/>
        <v>0</v>
      </c>
      <c r="AQ65" s="138">
        <f t="shared" si="7"/>
        <v>0</v>
      </c>
      <c r="AR65" s="126">
        <f t="shared" si="55"/>
        <v>18</v>
      </c>
      <c r="AS65" s="127">
        <f t="shared" si="55"/>
        <v>20</v>
      </c>
      <c r="AT65" s="127">
        <f t="shared" si="55"/>
        <v>1</v>
      </c>
      <c r="AU65" s="127">
        <f t="shared" si="55"/>
        <v>0</v>
      </c>
      <c r="AV65" s="127">
        <f t="shared" si="55"/>
        <v>0</v>
      </c>
      <c r="AW65" s="127">
        <f t="shared" si="55"/>
        <v>0</v>
      </c>
      <c r="AX65" s="137">
        <f t="shared" si="55"/>
        <v>0</v>
      </c>
      <c r="AY65" s="138">
        <f t="shared" si="55"/>
        <v>0</v>
      </c>
      <c r="AZ65" s="126">
        <f t="shared" si="55"/>
        <v>262</v>
      </c>
      <c r="BA65" s="127">
        <f t="shared" si="55"/>
        <v>41</v>
      </c>
      <c r="BB65" s="127">
        <f t="shared" si="55"/>
        <v>10</v>
      </c>
      <c r="BC65" s="127">
        <f t="shared" si="55"/>
        <v>15</v>
      </c>
      <c r="BD65" s="127">
        <f t="shared" si="55"/>
        <v>3</v>
      </c>
      <c r="BE65" s="127">
        <f t="shared" si="55"/>
        <v>4</v>
      </c>
      <c r="BF65" s="137">
        <f t="shared" si="55"/>
        <v>0</v>
      </c>
      <c r="BG65" s="138">
        <f t="shared" ref="BG65" si="58">BG16+BG17+BG18+BG19</f>
        <v>0</v>
      </c>
      <c r="BH65" s="126">
        <f t="shared" si="55"/>
        <v>14</v>
      </c>
      <c r="BI65" s="127">
        <f t="shared" si="55"/>
        <v>5</v>
      </c>
      <c r="BJ65" s="127">
        <f t="shared" si="55"/>
        <v>1</v>
      </c>
      <c r="BK65" s="127">
        <f t="shared" si="55"/>
        <v>0</v>
      </c>
      <c r="BL65" s="127">
        <f t="shared" si="55"/>
        <v>0</v>
      </c>
      <c r="BM65" s="127">
        <f t="shared" si="55"/>
        <v>0</v>
      </c>
      <c r="BN65" s="137">
        <f t="shared" si="55"/>
        <v>1</v>
      </c>
      <c r="BO65" s="138">
        <f t="shared" si="9"/>
        <v>0</v>
      </c>
      <c r="BP65" s="126">
        <f t="shared" si="55"/>
        <v>0</v>
      </c>
      <c r="BQ65" s="127">
        <f t="shared" si="55"/>
        <v>0</v>
      </c>
      <c r="BR65" s="127">
        <f t="shared" si="55"/>
        <v>0</v>
      </c>
      <c r="BS65" s="127">
        <f t="shared" si="55"/>
        <v>0</v>
      </c>
      <c r="BT65" s="127">
        <f t="shared" si="55"/>
        <v>0</v>
      </c>
      <c r="BU65" s="127">
        <f t="shared" si="55"/>
        <v>0</v>
      </c>
      <c r="BV65" s="137">
        <f t="shared" si="55"/>
        <v>0</v>
      </c>
      <c r="BW65" s="138">
        <f t="shared" si="10"/>
        <v>0</v>
      </c>
      <c r="BX65" s="139">
        <f t="shared" ref="BX65:BX87" si="59">SUM(D65:BV65)</f>
        <v>887</v>
      </c>
      <c r="BY65" s="54">
        <f t="shared" si="39"/>
        <v>0.38541666666666718</v>
      </c>
    </row>
    <row r="66" spans="1:77" s="2" customFormat="1" ht="15" customHeight="1">
      <c r="A66" s="54">
        <f t="shared" si="32"/>
        <v>0.39583333333333387</v>
      </c>
      <c r="B66" s="55" t="s">
        <v>49</v>
      </c>
      <c r="C66" s="125">
        <f t="shared" si="33"/>
        <v>0.43750000000000056</v>
      </c>
      <c r="D66" s="126">
        <f t="shared" ref="D66:BV66" si="60">D17+D18+D19+D20</f>
        <v>0</v>
      </c>
      <c r="E66" s="127">
        <f t="shared" si="60"/>
        <v>0</v>
      </c>
      <c r="F66" s="127">
        <f t="shared" si="60"/>
        <v>0</v>
      </c>
      <c r="G66" s="127">
        <f t="shared" si="60"/>
        <v>0</v>
      </c>
      <c r="H66" s="127">
        <f t="shared" si="60"/>
        <v>0</v>
      </c>
      <c r="I66" s="127">
        <f t="shared" si="60"/>
        <v>0</v>
      </c>
      <c r="J66" s="137">
        <f t="shared" si="60"/>
        <v>0</v>
      </c>
      <c r="K66" s="138">
        <f t="shared" ref="K66" si="61">K17+K18+K19+K20</f>
        <v>0</v>
      </c>
      <c r="L66" s="126">
        <f t="shared" si="60"/>
        <v>57</v>
      </c>
      <c r="M66" s="127">
        <f t="shared" si="60"/>
        <v>9</v>
      </c>
      <c r="N66" s="127">
        <f t="shared" si="60"/>
        <v>0</v>
      </c>
      <c r="O66" s="127">
        <f t="shared" si="60"/>
        <v>0</v>
      </c>
      <c r="P66" s="127">
        <f t="shared" si="60"/>
        <v>3</v>
      </c>
      <c r="Q66" s="127">
        <f t="shared" si="60"/>
        <v>0</v>
      </c>
      <c r="R66" s="137">
        <f t="shared" si="60"/>
        <v>1</v>
      </c>
      <c r="S66" s="138">
        <f t="shared" si="4"/>
        <v>0</v>
      </c>
      <c r="T66" s="126">
        <f t="shared" si="60"/>
        <v>256</v>
      </c>
      <c r="U66" s="127">
        <f t="shared" si="60"/>
        <v>41</v>
      </c>
      <c r="V66" s="127">
        <f t="shared" si="60"/>
        <v>14</v>
      </c>
      <c r="W66" s="127">
        <f t="shared" si="60"/>
        <v>21</v>
      </c>
      <c r="X66" s="127">
        <f t="shared" si="60"/>
        <v>4</v>
      </c>
      <c r="Y66" s="127">
        <f t="shared" si="60"/>
        <v>2</v>
      </c>
      <c r="Z66" s="137">
        <f t="shared" si="60"/>
        <v>0</v>
      </c>
      <c r="AA66" s="138">
        <f t="shared" si="60"/>
        <v>0</v>
      </c>
      <c r="AB66" s="126">
        <f t="shared" si="60"/>
        <v>47</v>
      </c>
      <c r="AC66" s="127">
        <f t="shared" si="60"/>
        <v>22</v>
      </c>
      <c r="AD66" s="127">
        <f t="shared" si="60"/>
        <v>0</v>
      </c>
      <c r="AE66" s="127">
        <f t="shared" si="60"/>
        <v>0</v>
      </c>
      <c r="AF66" s="127">
        <f t="shared" si="60"/>
        <v>3</v>
      </c>
      <c r="AG66" s="127">
        <f t="shared" si="60"/>
        <v>1</v>
      </c>
      <c r="AH66" s="137">
        <f t="shared" si="60"/>
        <v>0</v>
      </c>
      <c r="AI66" s="138">
        <f t="shared" ref="AI66" si="62">AI17+AI18+AI19+AI20</f>
        <v>0</v>
      </c>
      <c r="AJ66" s="126">
        <f t="shared" si="60"/>
        <v>0</v>
      </c>
      <c r="AK66" s="127">
        <f t="shared" si="60"/>
        <v>0</v>
      </c>
      <c r="AL66" s="127">
        <f t="shared" si="60"/>
        <v>0</v>
      </c>
      <c r="AM66" s="127">
        <f t="shared" si="60"/>
        <v>0</v>
      </c>
      <c r="AN66" s="127">
        <f t="shared" si="60"/>
        <v>0</v>
      </c>
      <c r="AO66" s="127">
        <f t="shared" si="60"/>
        <v>0</v>
      </c>
      <c r="AP66" s="137">
        <f t="shared" si="60"/>
        <v>0</v>
      </c>
      <c r="AQ66" s="138">
        <f t="shared" si="7"/>
        <v>0</v>
      </c>
      <c r="AR66" s="126">
        <f t="shared" si="60"/>
        <v>20</v>
      </c>
      <c r="AS66" s="127">
        <f t="shared" si="60"/>
        <v>17</v>
      </c>
      <c r="AT66" s="127">
        <f t="shared" si="60"/>
        <v>0</v>
      </c>
      <c r="AU66" s="127">
        <f t="shared" si="60"/>
        <v>0</v>
      </c>
      <c r="AV66" s="127">
        <f t="shared" si="60"/>
        <v>0</v>
      </c>
      <c r="AW66" s="127">
        <f t="shared" si="60"/>
        <v>0</v>
      </c>
      <c r="AX66" s="137">
        <f t="shared" si="60"/>
        <v>0</v>
      </c>
      <c r="AY66" s="138">
        <f t="shared" si="60"/>
        <v>0</v>
      </c>
      <c r="AZ66" s="126">
        <f t="shared" si="60"/>
        <v>269</v>
      </c>
      <c r="BA66" s="127">
        <f t="shared" si="60"/>
        <v>37</v>
      </c>
      <c r="BB66" s="127">
        <f t="shared" si="60"/>
        <v>12</v>
      </c>
      <c r="BC66" s="127">
        <f t="shared" si="60"/>
        <v>16</v>
      </c>
      <c r="BD66" s="127">
        <f t="shared" si="60"/>
        <v>4</v>
      </c>
      <c r="BE66" s="127">
        <f t="shared" si="60"/>
        <v>3</v>
      </c>
      <c r="BF66" s="137">
        <f t="shared" si="60"/>
        <v>0</v>
      </c>
      <c r="BG66" s="138">
        <f t="shared" ref="BG66" si="63">BG17+BG18+BG19+BG20</f>
        <v>0</v>
      </c>
      <c r="BH66" s="126">
        <f t="shared" si="60"/>
        <v>16</v>
      </c>
      <c r="BI66" s="127">
        <f t="shared" si="60"/>
        <v>5</v>
      </c>
      <c r="BJ66" s="127">
        <f t="shared" si="60"/>
        <v>0</v>
      </c>
      <c r="BK66" s="127">
        <f t="shared" si="60"/>
        <v>0</v>
      </c>
      <c r="BL66" s="127">
        <f t="shared" si="60"/>
        <v>0</v>
      </c>
      <c r="BM66" s="127">
        <f t="shared" si="60"/>
        <v>1</v>
      </c>
      <c r="BN66" s="137">
        <f t="shared" si="60"/>
        <v>1</v>
      </c>
      <c r="BO66" s="138">
        <f t="shared" si="9"/>
        <v>0</v>
      </c>
      <c r="BP66" s="126">
        <f t="shared" si="60"/>
        <v>0</v>
      </c>
      <c r="BQ66" s="127">
        <f t="shared" si="60"/>
        <v>0</v>
      </c>
      <c r="BR66" s="127">
        <f t="shared" si="60"/>
        <v>0</v>
      </c>
      <c r="BS66" s="127">
        <f t="shared" si="60"/>
        <v>0</v>
      </c>
      <c r="BT66" s="127">
        <f t="shared" si="60"/>
        <v>0</v>
      </c>
      <c r="BU66" s="127">
        <f t="shared" si="60"/>
        <v>0</v>
      </c>
      <c r="BV66" s="137">
        <f t="shared" si="60"/>
        <v>0</v>
      </c>
      <c r="BW66" s="138">
        <f t="shared" si="10"/>
        <v>0</v>
      </c>
      <c r="BX66" s="139">
        <f t="shared" si="59"/>
        <v>882</v>
      </c>
      <c r="BY66" s="54">
        <f t="shared" si="39"/>
        <v>0.39583333333333387</v>
      </c>
    </row>
    <row r="67" spans="1:77" s="2" customFormat="1" ht="15" customHeight="1">
      <c r="A67" s="54">
        <f t="shared" si="32"/>
        <v>0.40625000000000056</v>
      </c>
      <c r="B67" s="55" t="s">
        <v>49</v>
      </c>
      <c r="C67" s="125">
        <f t="shared" si="33"/>
        <v>0.44791666666666724</v>
      </c>
      <c r="D67" s="126">
        <f t="shared" ref="D67:BV67" si="64">D18+D19+D20+D21</f>
        <v>0</v>
      </c>
      <c r="E67" s="127">
        <f t="shared" si="64"/>
        <v>0</v>
      </c>
      <c r="F67" s="127">
        <f t="shared" si="64"/>
        <v>0</v>
      </c>
      <c r="G67" s="127">
        <f t="shared" si="64"/>
        <v>0</v>
      </c>
      <c r="H67" s="127">
        <f t="shared" si="64"/>
        <v>0</v>
      </c>
      <c r="I67" s="127">
        <f t="shared" si="64"/>
        <v>0</v>
      </c>
      <c r="J67" s="137">
        <f t="shared" si="64"/>
        <v>0</v>
      </c>
      <c r="K67" s="138">
        <f t="shared" ref="K67" si="65">K18+K19+K20+K21</f>
        <v>0</v>
      </c>
      <c r="L67" s="126">
        <f t="shared" si="64"/>
        <v>55</v>
      </c>
      <c r="M67" s="127">
        <f t="shared" si="64"/>
        <v>9</v>
      </c>
      <c r="N67" s="127">
        <f t="shared" si="64"/>
        <v>0</v>
      </c>
      <c r="O67" s="127">
        <f t="shared" si="64"/>
        <v>0</v>
      </c>
      <c r="P67" s="127">
        <f t="shared" si="64"/>
        <v>3</v>
      </c>
      <c r="Q67" s="127">
        <f t="shared" si="64"/>
        <v>2</v>
      </c>
      <c r="R67" s="137">
        <f t="shared" si="64"/>
        <v>1</v>
      </c>
      <c r="S67" s="138">
        <f t="shared" si="4"/>
        <v>0</v>
      </c>
      <c r="T67" s="126">
        <f t="shared" si="64"/>
        <v>261</v>
      </c>
      <c r="U67" s="127">
        <f t="shared" si="64"/>
        <v>41</v>
      </c>
      <c r="V67" s="127">
        <f t="shared" si="64"/>
        <v>15</v>
      </c>
      <c r="W67" s="127">
        <f t="shared" si="64"/>
        <v>17</v>
      </c>
      <c r="X67" s="127">
        <f t="shared" si="64"/>
        <v>5</v>
      </c>
      <c r="Y67" s="127">
        <f t="shared" si="64"/>
        <v>7</v>
      </c>
      <c r="Z67" s="137">
        <f t="shared" si="64"/>
        <v>0</v>
      </c>
      <c r="AA67" s="138">
        <f t="shared" si="64"/>
        <v>0</v>
      </c>
      <c r="AB67" s="126">
        <f t="shared" si="64"/>
        <v>49</v>
      </c>
      <c r="AC67" s="127">
        <f t="shared" si="64"/>
        <v>23</v>
      </c>
      <c r="AD67" s="127">
        <f t="shared" si="64"/>
        <v>0</v>
      </c>
      <c r="AE67" s="127">
        <f t="shared" si="64"/>
        <v>0</v>
      </c>
      <c r="AF67" s="127">
        <f t="shared" si="64"/>
        <v>3</v>
      </c>
      <c r="AG67" s="127">
        <f t="shared" si="64"/>
        <v>2</v>
      </c>
      <c r="AH67" s="137">
        <f t="shared" si="64"/>
        <v>0</v>
      </c>
      <c r="AI67" s="138">
        <f t="shared" ref="AI67" si="66">AI18+AI19+AI20+AI21</f>
        <v>0</v>
      </c>
      <c r="AJ67" s="126">
        <f t="shared" si="64"/>
        <v>0</v>
      </c>
      <c r="AK67" s="127">
        <f t="shared" si="64"/>
        <v>0</v>
      </c>
      <c r="AL67" s="127">
        <f t="shared" si="64"/>
        <v>0</v>
      </c>
      <c r="AM67" s="127">
        <f t="shared" si="64"/>
        <v>0</v>
      </c>
      <c r="AN67" s="127">
        <f t="shared" si="64"/>
        <v>0</v>
      </c>
      <c r="AO67" s="127">
        <f t="shared" si="64"/>
        <v>0</v>
      </c>
      <c r="AP67" s="137">
        <f t="shared" si="64"/>
        <v>0</v>
      </c>
      <c r="AQ67" s="138">
        <f t="shared" si="7"/>
        <v>0</v>
      </c>
      <c r="AR67" s="126">
        <f t="shared" si="64"/>
        <v>19</v>
      </c>
      <c r="AS67" s="127">
        <f t="shared" si="64"/>
        <v>5</v>
      </c>
      <c r="AT67" s="127">
        <f t="shared" si="64"/>
        <v>0</v>
      </c>
      <c r="AU67" s="127">
        <f t="shared" si="64"/>
        <v>0</v>
      </c>
      <c r="AV67" s="127">
        <f t="shared" si="64"/>
        <v>0</v>
      </c>
      <c r="AW67" s="127">
        <f t="shared" si="64"/>
        <v>0</v>
      </c>
      <c r="AX67" s="137">
        <f t="shared" si="64"/>
        <v>0</v>
      </c>
      <c r="AY67" s="138">
        <f t="shared" si="64"/>
        <v>0</v>
      </c>
      <c r="AZ67" s="126">
        <f t="shared" si="64"/>
        <v>258</v>
      </c>
      <c r="BA67" s="127">
        <f t="shared" si="64"/>
        <v>35</v>
      </c>
      <c r="BB67" s="127">
        <f t="shared" si="64"/>
        <v>11</v>
      </c>
      <c r="BC67" s="127">
        <f t="shared" si="64"/>
        <v>14</v>
      </c>
      <c r="BD67" s="127">
        <f t="shared" si="64"/>
        <v>5</v>
      </c>
      <c r="BE67" s="127">
        <f t="shared" si="64"/>
        <v>4</v>
      </c>
      <c r="BF67" s="137">
        <f t="shared" si="64"/>
        <v>0</v>
      </c>
      <c r="BG67" s="138">
        <f t="shared" ref="BG67" si="67">BG18+BG19+BG20+BG21</f>
        <v>0</v>
      </c>
      <c r="BH67" s="126">
        <f t="shared" si="64"/>
        <v>13</v>
      </c>
      <c r="BI67" s="127">
        <f t="shared" si="64"/>
        <v>6</v>
      </c>
      <c r="BJ67" s="127">
        <f t="shared" si="64"/>
        <v>0</v>
      </c>
      <c r="BK67" s="127">
        <f t="shared" si="64"/>
        <v>0</v>
      </c>
      <c r="BL67" s="127">
        <f t="shared" si="64"/>
        <v>0</v>
      </c>
      <c r="BM67" s="127">
        <f t="shared" si="64"/>
        <v>1</v>
      </c>
      <c r="BN67" s="137">
        <f t="shared" si="64"/>
        <v>1</v>
      </c>
      <c r="BO67" s="138">
        <f t="shared" si="9"/>
        <v>0</v>
      </c>
      <c r="BP67" s="126">
        <f t="shared" si="64"/>
        <v>0</v>
      </c>
      <c r="BQ67" s="127">
        <f t="shared" si="64"/>
        <v>0</v>
      </c>
      <c r="BR67" s="127">
        <f t="shared" si="64"/>
        <v>0</v>
      </c>
      <c r="BS67" s="127">
        <f t="shared" si="64"/>
        <v>0</v>
      </c>
      <c r="BT67" s="127">
        <f t="shared" si="64"/>
        <v>0</v>
      </c>
      <c r="BU67" s="127">
        <f t="shared" si="64"/>
        <v>0</v>
      </c>
      <c r="BV67" s="137">
        <f t="shared" si="64"/>
        <v>0</v>
      </c>
      <c r="BW67" s="138">
        <f t="shared" si="10"/>
        <v>0</v>
      </c>
      <c r="BX67" s="139">
        <f t="shared" si="59"/>
        <v>865</v>
      </c>
      <c r="BY67" s="54">
        <f t="shared" si="39"/>
        <v>0.40625000000000056</v>
      </c>
    </row>
    <row r="68" spans="1:77" s="2" customFormat="1" ht="15" customHeight="1">
      <c r="A68" s="54">
        <f t="shared" si="32"/>
        <v>0.41666666666666724</v>
      </c>
      <c r="B68" s="55" t="s">
        <v>49</v>
      </c>
      <c r="C68" s="125">
        <f t="shared" si="33"/>
        <v>0.45833333333333393</v>
      </c>
      <c r="D68" s="126">
        <f t="shared" ref="D68:BV68" si="68">D19+D20+D21+D22</f>
        <v>0</v>
      </c>
      <c r="E68" s="127">
        <f t="shared" si="68"/>
        <v>0</v>
      </c>
      <c r="F68" s="127">
        <f t="shared" si="68"/>
        <v>0</v>
      </c>
      <c r="G68" s="127">
        <f t="shared" si="68"/>
        <v>0</v>
      </c>
      <c r="H68" s="127">
        <f t="shared" si="68"/>
        <v>0</v>
      </c>
      <c r="I68" s="127">
        <f t="shared" si="68"/>
        <v>0</v>
      </c>
      <c r="J68" s="137">
        <f t="shared" si="68"/>
        <v>0</v>
      </c>
      <c r="K68" s="138">
        <f t="shared" ref="K68" si="69">K19+K20+K21+K22</f>
        <v>0</v>
      </c>
      <c r="L68" s="126">
        <f t="shared" si="68"/>
        <v>55</v>
      </c>
      <c r="M68" s="127">
        <f t="shared" si="68"/>
        <v>9</v>
      </c>
      <c r="N68" s="127">
        <f t="shared" si="68"/>
        <v>0</v>
      </c>
      <c r="O68" s="127">
        <f t="shared" si="68"/>
        <v>0</v>
      </c>
      <c r="P68" s="127">
        <f t="shared" si="68"/>
        <v>3</v>
      </c>
      <c r="Q68" s="127">
        <f t="shared" si="68"/>
        <v>4</v>
      </c>
      <c r="R68" s="137">
        <f t="shared" si="68"/>
        <v>0</v>
      </c>
      <c r="S68" s="138">
        <f t="shared" si="4"/>
        <v>0</v>
      </c>
      <c r="T68" s="126">
        <f t="shared" si="68"/>
        <v>263</v>
      </c>
      <c r="U68" s="127">
        <f t="shared" si="68"/>
        <v>40</v>
      </c>
      <c r="V68" s="127">
        <f t="shared" si="68"/>
        <v>13</v>
      </c>
      <c r="W68" s="127">
        <f t="shared" si="68"/>
        <v>15</v>
      </c>
      <c r="X68" s="127">
        <f t="shared" si="68"/>
        <v>6</v>
      </c>
      <c r="Y68" s="127">
        <f t="shared" si="68"/>
        <v>6</v>
      </c>
      <c r="Z68" s="137">
        <f t="shared" si="68"/>
        <v>0</v>
      </c>
      <c r="AA68" s="138">
        <f t="shared" si="68"/>
        <v>0</v>
      </c>
      <c r="AB68" s="126">
        <f t="shared" si="68"/>
        <v>52</v>
      </c>
      <c r="AC68" s="127">
        <f t="shared" si="68"/>
        <v>18</v>
      </c>
      <c r="AD68" s="127">
        <f t="shared" si="68"/>
        <v>0</v>
      </c>
      <c r="AE68" s="127">
        <f t="shared" si="68"/>
        <v>0</v>
      </c>
      <c r="AF68" s="127">
        <f t="shared" si="68"/>
        <v>2</v>
      </c>
      <c r="AG68" s="127">
        <f t="shared" si="68"/>
        <v>4</v>
      </c>
      <c r="AH68" s="137">
        <f t="shared" si="68"/>
        <v>0</v>
      </c>
      <c r="AI68" s="138">
        <f t="shared" ref="AI68" si="70">AI19+AI20+AI21+AI22</f>
        <v>0</v>
      </c>
      <c r="AJ68" s="126">
        <f t="shared" si="68"/>
        <v>0</v>
      </c>
      <c r="AK68" s="127">
        <f t="shared" si="68"/>
        <v>0</v>
      </c>
      <c r="AL68" s="127">
        <f t="shared" si="68"/>
        <v>0</v>
      </c>
      <c r="AM68" s="127">
        <f t="shared" si="68"/>
        <v>0</v>
      </c>
      <c r="AN68" s="127">
        <f t="shared" si="68"/>
        <v>0</v>
      </c>
      <c r="AO68" s="127">
        <f t="shared" si="68"/>
        <v>0</v>
      </c>
      <c r="AP68" s="137">
        <f t="shared" si="68"/>
        <v>0</v>
      </c>
      <c r="AQ68" s="138">
        <f t="shared" si="7"/>
        <v>0</v>
      </c>
      <c r="AR68" s="126">
        <f t="shared" si="68"/>
        <v>16</v>
      </c>
      <c r="AS68" s="127">
        <f t="shared" si="68"/>
        <v>5</v>
      </c>
      <c r="AT68" s="127">
        <f t="shared" si="68"/>
        <v>0</v>
      </c>
      <c r="AU68" s="127">
        <f t="shared" si="68"/>
        <v>0</v>
      </c>
      <c r="AV68" s="127">
        <f t="shared" si="68"/>
        <v>0</v>
      </c>
      <c r="AW68" s="127">
        <f t="shared" si="68"/>
        <v>1</v>
      </c>
      <c r="AX68" s="137">
        <f t="shared" si="68"/>
        <v>0</v>
      </c>
      <c r="AY68" s="138">
        <f t="shared" si="68"/>
        <v>0</v>
      </c>
      <c r="AZ68" s="126">
        <f t="shared" si="68"/>
        <v>244</v>
      </c>
      <c r="BA68" s="127">
        <f t="shared" si="68"/>
        <v>40</v>
      </c>
      <c r="BB68" s="127">
        <f t="shared" si="68"/>
        <v>9</v>
      </c>
      <c r="BC68" s="127">
        <f t="shared" si="68"/>
        <v>14</v>
      </c>
      <c r="BD68" s="127">
        <f t="shared" si="68"/>
        <v>6</v>
      </c>
      <c r="BE68" s="127">
        <f t="shared" si="68"/>
        <v>4</v>
      </c>
      <c r="BF68" s="137">
        <f t="shared" si="68"/>
        <v>0</v>
      </c>
      <c r="BG68" s="138">
        <f t="shared" ref="BG68" si="71">BG19+BG20+BG21+BG22</f>
        <v>0</v>
      </c>
      <c r="BH68" s="126">
        <f t="shared" si="68"/>
        <v>9</v>
      </c>
      <c r="BI68" s="127">
        <f t="shared" si="68"/>
        <v>4</v>
      </c>
      <c r="BJ68" s="127">
        <f t="shared" si="68"/>
        <v>0</v>
      </c>
      <c r="BK68" s="127">
        <f t="shared" si="68"/>
        <v>0</v>
      </c>
      <c r="BL68" s="127">
        <f t="shared" si="68"/>
        <v>0</v>
      </c>
      <c r="BM68" s="127">
        <f t="shared" si="68"/>
        <v>1</v>
      </c>
      <c r="BN68" s="137">
        <f t="shared" si="68"/>
        <v>1</v>
      </c>
      <c r="BO68" s="138">
        <f t="shared" si="9"/>
        <v>0</v>
      </c>
      <c r="BP68" s="126">
        <f t="shared" si="68"/>
        <v>0</v>
      </c>
      <c r="BQ68" s="127">
        <f t="shared" si="68"/>
        <v>0</v>
      </c>
      <c r="BR68" s="127">
        <f t="shared" si="68"/>
        <v>0</v>
      </c>
      <c r="BS68" s="127">
        <f t="shared" si="68"/>
        <v>0</v>
      </c>
      <c r="BT68" s="127">
        <f t="shared" si="68"/>
        <v>0</v>
      </c>
      <c r="BU68" s="127">
        <f t="shared" si="68"/>
        <v>0</v>
      </c>
      <c r="BV68" s="137">
        <f t="shared" si="68"/>
        <v>0</v>
      </c>
      <c r="BW68" s="138">
        <f t="shared" si="10"/>
        <v>0</v>
      </c>
      <c r="BX68" s="139">
        <f t="shared" si="59"/>
        <v>844</v>
      </c>
      <c r="BY68" s="54">
        <f t="shared" si="39"/>
        <v>0.41666666666666724</v>
      </c>
    </row>
    <row r="69" spans="1:77" s="2" customFormat="1" ht="15" customHeight="1">
      <c r="A69" s="54">
        <f t="shared" si="32"/>
        <v>0.42708333333333393</v>
      </c>
      <c r="B69" s="55" t="s">
        <v>49</v>
      </c>
      <c r="C69" s="125">
        <f t="shared" si="33"/>
        <v>0.46875000000000061</v>
      </c>
      <c r="D69" s="126">
        <f t="shared" ref="D69:BV69" si="72">D20+D21+D22+D23</f>
        <v>0</v>
      </c>
      <c r="E69" s="127">
        <f t="shared" si="72"/>
        <v>0</v>
      </c>
      <c r="F69" s="127">
        <f t="shared" si="72"/>
        <v>0</v>
      </c>
      <c r="G69" s="127">
        <f t="shared" si="72"/>
        <v>0</v>
      </c>
      <c r="H69" s="127">
        <f t="shared" si="72"/>
        <v>0</v>
      </c>
      <c r="I69" s="127">
        <f t="shared" si="72"/>
        <v>0</v>
      </c>
      <c r="J69" s="137">
        <f t="shared" si="72"/>
        <v>0</v>
      </c>
      <c r="K69" s="138">
        <f t="shared" ref="K69" si="73">K20+K21+K22+K23</f>
        <v>0</v>
      </c>
      <c r="L69" s="126">
        <f t="shared" si="72"/>
        <v>57</v>
      </c>
      <c r="M69" s="127">
        <f t="shared" si="72"/>
        <v>8</v>
      </c>
      <c r="N69" s="127">
        <f t="shared" si="72"/>
        <v>0</v>
      </c>
      <c r="O69" s="127">
        <f t="shared" si="72"/>
        <v>0</v>
      </c>
      <c r="P69" s="127">
        <f t="shared" si="72"/>
        <v>3</v>
      </c>
      <c r="Q69" s="127">
        <f t="shared" si="72"/>
        <v>4</v>
      </c>
      <c r="R69" s="137">
        <f t="shared" si="72"/>
        <v>0</v>
      </c>
      <c r="S69" s="138">
        <f t="shared" si="4"/>
        <v>0</v>
      </c>
      <c r="T69" s="126">
        <f t="shared" si="72"/>
        <v>263</v>
      </c>
      <c r="U69" s="127">
        <f t="shared" si="72"/>
        <v>47</v>
      </c>
      <c r="V69" s="127">
        <f t="shared" si="72"/>
        <v>9</v>
      </c>
      <c r="W69" s="127">
        <f t="shared" si="72"/>
        <v>13</v>
      </c>
      <c r="X69" s="127">
        <f t="shared" si="72"/>
        <v>6</v>
      </c>
      <c r="Y69" s="127">
        <f t="shared" si="72"/>
        <v>8</v>
      </c>
      <c r="Z69" s="137">
        <f t="shared" si="72"/>
        <v>0</v>
      </c>
      <c r="AA69" s="138">
        <f t="shared" si="72"/>
        <v>0</v>
      </c>
      <c r="AB69" s="126">
        <f t="shared" si="72"/>
        <v>60</v>
      </c>
      <c r="AC69" s="127">
        <f t="shared" si="72"/>
        <v>15</v>
      </c>
      <c r="AD69" s="127">
        <f t="shared" si="72"/>
        <v>0</v>
      </c>
      <c r="AE69" s="127">
        <f t="shared" si="72"/>
        <v>0</v>
      </c>
      <c r="AF69" s="127">
        <f t="shared" si="72"/>
        <v>3</v>
      </c>
      <c r="AG69" s="127">
        <f t="shared" si="72"/>
        <v>4</v>
      </c>
      <c r="AH69" s="137">
        <f t="shared" si="72"/>
        <v>0</v>
      </c>
      <c r="AI69" s="138">
        <f t="shared" ref="AI69" si="74">AI20+AI21+AI22+AI23</f>
        <v>0</v>
      </c>
      <c r="AJ69" s="126">
        <f t="shared" si="72"/>
        <v>0</v>
      </c>
      <c r="AK69" s="127">
        <f t="shared" si="72"/>
        <v>0</v>
      </c>
      <c r="AL69" s="127">
        <f t="shared" si="72"/>
        <v>0</v>
      </c>
      <c r="AM69" s="127">
        <f t="shared" si="72"/>
        <v>0</v>
      </c>
      <c r="AN69" s="127">
        <f t="shared" si="72"/>
        <v>0</v>
      </c>
      <c r="AO69" s="127">
        <f t="shared" si="72"/>
        <v>0</v>
      </c>
      <c r="AP69" s="137">
        <f t="shared" si="72"/>
        <v>0</v>
      </c>
      <c r="AQ69" s="138">
        <f t="shared" si="7"/>
        <v>0</v>
      </c>
      <c r="AR69" s="126">
        <f t="shared" si="72"/>
        <v>16</v>
      </c>
      <c r="AS69" s="127">
        <f t="shared" si="72"/>
        <v>6</v>
      </c>
      <c r="AT69" s="127">
        <f t="shared" si="72"/>
        <v>0</v>
      </c>
      <c r="AU69" s="127">
        <f t="shared" si="72"/>
        <v>0</v>
      </c>
      <c r="AV69" s="127">
        <f t="shared" si="72"/>
        <v>0</v>
      </c>
      <c r="AW69" s="127">
        <f t="shared" si="72"/>
        <v>1</v>
      </c>
      <c r="AX69" s="137">
        <f t="shared" si="72"/>
        <v>0</v>
      </c>
      <c r="AY69" s="138">
        <f t="shared" si="72"/>
        <v>0</v>
      </c>
      <c r="AZ69" s="126">
        <f t="shared" si="72"/>
        <v>245</v>
      </c>
      <c r="BA69" s="127">
        <f t="shared" si="72"/>
        <v>36</v>
      </c>
      <c r="BB69" s="127">
        <f t="shared" si="72"/>
        <v>11</v>
      </c>
      <c r="BC69" s="127">
        <f t="shared" si="72"/>
        <v>13</v>
      </c>
      <c r="BD69" s="127">
        <f t="shared" si="72"/>
        <v>6</v>
      </c>
      <c r="BE69" s="127">
        <f t="shared" si="72"/>
        <v>4</v>
      </c>
      <c r="BF69" s="137">
        <f t="shared" si="72"/>
        <v>0</v>
      </c>
      <c r="BG69" s="138">
        <f t="shared" ref="BG69" si="75">BG20+BG21+BG22+BG23</f>
        <v>0</v>
      </c>
      <c r="BH69" s="126">
        <f t="shared" si="72"/>
        <v>8</v>
      </c>
      <c r="BI69" s="127">
        <f t="shared" si="72"/>
        <v>4</v>
      </c>
      <c r="BJ69" s="127">
        <f t="shared" si="72"/>
        <v>0</v>
      </c>
      <c r="BK69" s="127">
        <f t="shared" si="72"/>
        <v>0</v>
      </c>
      <c r="BL69" s="127">
        <f t="shared" si="72"/>
        <v>0</v>
      </c>
      <c r="BM69" s="127">
        <f t="shared" si="72"/>
        <v>1</v>
      </c>
      <c r="BN69" s="137">
        <f t="shared" si="72"/>
        <v>0</v>
      </c>
      <c r="BO69" s="138">
        <f t="shared" si="9"/>
        <v>0</v>
      </c>
      <c r="BP69" s="126">
        <f t="shared" si="72"/>
        <v>0</v>
      </c>
      <c r="BQ69" s="127">
        <f t="shared" si="72"/>
        <v>0</v>
      </c>
      <c r="BR69" s="127">
        <f t="shared" si="72"/>
        <v>0</v>
      </c>
      <c r="BS69" s="127">
        <f t="shared" si="72"/>
        <v>0</v>
      </c>
      <c r="BT69" s="127">
        <f t="shared" si="72"/>
        <v>0</v>
      </c>
      <c r="BU69" s="127">
        <f t="shared" si="72"/>
        <v>0</v>
      </c>
      <c r="BV69" s="137">
        <f t="shared" si="72"/>
        <v>0</v>
      </c>
      <c r="BW69" s="138">
        <f t="shared" si="10"/>
        <v>0</v>
      </c>
      <c r="BX69" s="139">
        <f t="shared" si="59"/>
        <v>851</v>
      </c>
      <c r="BY69" s="54">
        <f t="shared" si="39"/>
        <v>0.42708333333333393</v>
      </c>
    </row>
    <row r="70" spans="1:77" s="2" customFormat="1" ht="15" customHeight="1">
      <c r="A70" s="54">
        <f t="shared" si="32"/>
        <v>0.43750000000000061</v>
      </c>
      <c r="B70" s="55" t="s">
        <v>49</v>
      </c>
      <c r="C70" s="125">
        <f t="shared" si="33"/>
        <v>0.4791666666666673</v>
      </c>
      <c r="D70" s="126">
        <f t="shared" ref="D70:BV70" si="76">D21+D22+D23+D24</f>
        <v>0</v>
      </c>
      <c r="E70" s="127">
        <f t="shared" si="76"/>
        <v>0</v>
      </c>
      <c r="F70" s="127">
        <f t="shared" si="76"/>
        <v>0</v>
      </c>
      <c r="G70" s="127">
        <f t="shared" si="76"/>
        <v>0</v>
      </c>
      <c r="H70" s="127">
        <f t="shared" si="76"/>
        <v>0</v>
      </c>
      <c r="I70" s="127">
        <f t="shared" si="76"/>
        <v>0</v>
      </c>
      <c r="J70" s="137">
        <f t="shared" si="76"/>
        <v>0</v>
      </c>
      <c r="K70" s="138">
        <f t="shared" ref="K70" si="77">K21+K22+K23+K24</f>
        <v>0</v>
      </c>
      <c r="L70" s="126">
        <f t="shared" si="76"/>
        <v>52</v>
      </c>
      <c r="M70" s="127">
        <f t="shared" si="76"/>
        <v>8</v>
      </c>
      <c r="N70" s="127">
        <f t="shared" si="76"/>
        <v>0</v>
      </c>
      <c r="O70" s="127">
        <f t="shared" si="76"/>
        <v>0</v>
      </c>
      <c r="P70" s="127">
        <f t="shared" si="76"/>
        <v>2</v>
      </c>
      <c r="Q70" s="127">
        <f t="shared" si="76"/>
        <v>8</v>
      </c>
      <c r="R70" s="137">
        <f t="shared" si="76"/>
        <v>0</v>
      </c>
      <c r="S70" s="138">
        <f t="shared" si="4"/>
        <v>0</v>
      </c>
      <c r="T70" s="126">
        <f t="shared" si="76"/>
        <v>282</v>
      </c>
      <c r="U70" s="127">
        <f t="shared" si="76"/>
        <v>51</v>
      </c>
      <c r="V70" s="127">
        <f t="shared" si="76"/>
        <v>7</v>
      </c>
      <c r="W70" s="127">
        <f t="shared" si="76"/>
        <v>14</v>
      </c>
      <c r="X70" s="127">
        <f t="shared" si="76"/>
        <v>6</v>
      </c>
      <c r="Y70" s="127">
        <f t="shared" si="76"/>
        <v>10</v>
      </c>
      <c r="Z70" s="137">
        <f t="shared" si="76"/>
        <v>0</v>
      </c>
      <c r="AA70" s="138">
        <f t="shared" si="76"/>
        <v>0</v>
      </c>
      <c r="AB70" s="126">
        <f t="shared" si="76"/>
        <v>65</v>
      </c>
      <c r="AC70" s="127">
        <f t="shared" si="76"/>
        <v>15</v>
      </c>
      <c r="AD70" s="127">
        <f t="shared" si="76"/>
        <v>0</v>
      </c>
      <c r="AE70" s="127">
        <f t="shared" si="76"/>
        <v>0</v>
      </c>
      <c r="AF70" s="127">
        <f t="shared" si="76"/>
        <v>2</v>
      </c>
      <c r="AG70" s="127">
        <f t="shared" si="76"/>
        <v>4</v>
      </c>
      <c r="AH70" s="137">
        <f t="shared" si="76"/>
        <v>0</v>
      </c>
      <c r="AI70" s="138">
        <f t="shared" ref="AI70" si="78">AI21+AI22+AI23+AI24</f>
        <v>0</v>
      </c>
      <c r="AJ70" s="126">
        <f t="shared" si="76"/>
        <v>0</v>
      </c>
      <c r="AK70" s="127">
        <f t="shared" si="76"/>
        <v>0</v>
      </c>
      <c r="AL70" s="127">
        <f t="shared" si="76"/>
        <v>0</v>
      </c>
      <c r="AM70" s="127">
        <f t="shared" si="76"/>
        <v>0</v>
      </c>
      <c r="AN70" s="127">
        <f t="shared" si="76"/>
        <v>0</v>
      </c>
      <c r="AO70" s="127">
        <f t="shared" si="76"/>
        <v>0</v>
      </c>
      <c r="AP70" s="137">
        <f t="shared" si="76"/>
        <v>0</v>
      </c>
      <c r="AQ70" s="138">
        <f t="shared" si="7"/>
        <v>0</v>
      </c>
      <c r="AR70" s="126">
        <f t="shared" si="76"/>
        <v>12</v>
      </c>
      <c r="AS70" s="127">
        <f t="shared" si="76"/>
        <v>6</v>
      </c>
      <c r="AT70" s="127">
        <f t="shared" si="76"/>
        <v>0</v>
      </c>
      <c r="AU70" s="127">
        <f t="shared" si="76"/>
        <v>0</v>
      </c>
      <c r="AV70" s="127">
        <f t="shared" si="76"/>
        <v>0</v>
      </c>
      <c r="AW70" s="127">
        <f t="shared" si="76"/>
        <v>1</v>
      </c>
      <c r="AX70" s="137">
        <f t="shared" si="76"/>
        <v>0</v>
      </c>
      <c r="AY70" s="138">
        <f t="shared" si="76"/>
        <v>0</v>
      </c>
      <c r="AZ70" s="126">
        <f t="shared" si="76"/>
        <v>248</v>
      </c>
      <c r="BA70" s="127">
        <f t="shared" si="76"/>
        <v>46</v>
      </c>
      <c r="BB70" s="127">
        <f t="shared" si="76"/>
        <v>10</v>
      </c>
      <c r="BC70" s="127">
        <f t="shared" si="76"/>
        <v>11</v>
      </c>
      <c r="BD70" s="127">
        <f t="shared" si="76"/>
        <v>6</v>
      </c>
      <c r="BE70" s="127">
        <f t="shared" si="76"/>
        <v>8</v>
      </c>
      <c r="BF70" s="137">
        <f t="shared" si="76"/>
        <v>1</v>
      </c>
      <c r="BG70" s="138">
        <f t="shared" ref="BG70" si="79">BG21+BG22+BG23+BG24</f>
        <v>0</v>
      </c>
      <c r="BH70" s="126">
        <f t="shared" si="76"/>
        <v>9</v>
      </c>
      <c r="BI70" s="127">
        <f t="shared" si="76"/>
        <v>4</v>
      </c>
      <c r="BJ70" s="127">
        <f t="shared" si="76"/>
        <v>0</v>
      </c>
      <c r="BK70" s="127">
        <f t="shared" si="76"/>
        <v>0</v>
      </c>
      <c r="BL70" s="127">
        <f t="shared" si="76"/>
        <v>0</v>
      </c>
      <c r="BM70" s="127">
        <f t="shared" si="76"/>
        <v>0</v>
      </c>
      <c r="BN70" s="137">
        <f t="shared" si="76"/>
        <v>0</v>
      </c>
      <c r="BO70" s="138">
        <f t="shared" si="9"/>
        <v>0</v>
      </c>
      <c r="BP70" s="126">
        <f t="shared" si="76"/>
        <v>0</v>
      </c>
      <c r="BQ70" s="127">
        <f t="shared" si="76"/>
        <v>0</v>
      </c>
      <c r="BR70" s="127">
        <f t="shared" si="76"/>
        <v>0</v>
      </c>
      <c r="BS70" s="127">
        <f t="shared" si="76"/>
        <v>0</v>
      </c>
      <c r="BT70" s="127">
        <f t="shared" si="76"/>
        <v>0</v>
      </c>
      <c r="BU70" s="127">
        <f t="shared" si="76"/>
        <v>0</v>
      </c>
      <c r="BV70" s="137">
        <f t="shared" si="76"/>
        <v>0</v>
      </c>
      <c r="BW70" s="138">
        <f t="shared" si="10"/>
        <v>0</v>
      </c>
      <c r="BX70" s="139">
        <f t="shared" si="59"/>
        <v>888</v>
      </c>
      <c r="BY70" s="54">
        <f t="shared" si="39"/>
        <v>0.43750000000000061</v>
      </c>
    </row>
    <row r="71" spans="1:77" s="2" customFormat="1" ht="15" customHeight="1">
      <c r="A71" s="54">
        <f t="shared" si="32"/>
        <v>0.4479166666666673</v>
      </c>
      <c r="B71" s="55" t="s">
        <v>49</v>
      </c>
      <c r="C71" s="125">
        <f t="shared" si="33"/>
        <v>0.48958333333333398</v>
      </c>
      <c r="D71" s="126">
        <f t="shared" ref="D71:BV71" si="80">D22+D23+D24+D25</f>
        <v>0</v>
      </c>
      <c r="E71" s="127">
        <f t="shared" si="80"/>
        <v>0</v>
      </c>
      <c r="F71" s="127">
        <f t="shared" si="80"/>
        <v>0</v>
      </c>
      <c r="G71" s="127">
        <f t="shared" si="80"/>
        <v>0</v>
      </c>
      <c r="H71" s="127">
        <f t="shared" si="80"/>
        <v>0</v>
      </c>
      <c r="I71" s="127">
        <f t="shared" si="80"/>
        <v>0</v>
      </c>
      <c r="J71" s="137">
        <f t="shared" si="80"/>
        <v>0</v>
      </c>
      <c r="K71" s="138">
        <f t="shared" ref="K71" si="81">K22+K23+K24+K25</f>
        <v>0</v>
      </c>
      <c r="L71" s="126">
        <f t="shared" si="80"/>
        <v>54</v>
      </c>
      <c r="M71" s="127">
        <f t="shared" si="80"/>
        <v>8</v>
      </c>
      <c r="N71" s="127">
        <f t="shared" si="80"/>
        <v>2</v>
      </c>
      <c r="O71" s="127">
        <f t="shared" si="80"/>
        <v>0</v>
      </c>
      <c r="P71" s="127">
        <f t="shared" si="80"/>
        <v>2</v>
      </c>
      <c r="Q71" s="127">
        <f t="shared" si="80"/>
        <v>7</v>
      </c>
      <c r="R71" s="137">
        <f t="shared" si="80"/>
        <v>0</v>
      </c>
      <c r="S71" s="138">
        <f t="shared" si="4"/>
        <v>0</v>
      </c>
      <c r="T71" s="126">
        <f t="shared" si="80"/>
        <v>268</v>
      </c>
      <c r="U71" s="127">
        <f t="shared" si="80"/>
        <v>42</v>
      </c>
      <c r="V71" s="127">
        <f t="shared" si="80"/>
        <v>7</v>
      </c>
      <c r="W71" s="127">
        <f t="shared" si="80"/>
        <v>12</v>
      </c>
      <c r="X71" s="127">
        <f t="shared" si="80"/>
        <v>5</v>
      </c>
      <c r="Y71" s="127">
        <f t="shared" si="80"/>
        <v>6</v>
      </c>
      <c r="Z71" s="137">
        <f t="shared" si="80"/>
        <v>2</v>
      </c>
      <c r="AA71" s="138">
        <f t="shared" si="80"/>
        <v>0</v>
      </c>
      <c r="AB71" s="126">
        <f t="shared" si="80"/>
        <v>67</v>
      </c>
      <c r="AC71" s="127">
        <f t="shared" si="80"/>
        <v>15</v>
      </c>
      <c r="AD71" s="127">
        <f t="shared" si="80"/>
        <v>0</v>
      </c>
      <c r="AE71" s="127">
        <f t="shared" si="80"/>
        <v>0</v>
      </c>
      <c r="AF71" s="127">
        <f t="shared" si="80"/>
        <v>1</v>
      </c>
      <c r="AG71" s="127">
        <f t="shared" si="80"/>
        <v>8</v>
      </c>
      <c r="AH71" s="137">
        <f t="shared" si="80"/>
        <v>0</v>
      </c>
      <c r="AI71" s="138">
        <f t="shared" ref="AI71:AI72" si="82">AI22+AI23+AI24+AI25</f>
        <v>0</v>
      </c>
      <c r="AJ71" s="126">
        <f t="shared" si="80"/>
        <v>0</v>
      </c>
      <c r="AK71" s="127">
        <f t="shared" si="80"/>
        <v>0</v>
      </c>
      <c r="AL71" s="127">
        <f t="shared" si="80"/>
        <v>0</v>
      </c>
      <c r="AM71" s="127">
        <f t="shared" si="80"/>
        <v>0</v>
      </c>
      <c r="AN71" s="127">
        <f t="shared" si="80"/>
        <v>0</v>
      </c>
      <c r="AO71" s="127">
        <f t="shared" si="80"/>
        <v>0</v>
      </c>
      <c r="AP71" s="137">
        <f t="shared" si="80"/>
        <v>0</v>
      </c>
      <c r="AQ71" s="138">
        <f t="shared" si="7"/>
        <v>0</v>
      </c>
      <c r="AR71" s="126">
        <f t="shared" si="80"/>
        <v>11</v>
      </c>
      <c r="AS71" s="127">
        <f t="shared" si="80"/>
        <v>7</v>
      </c>
      <c r="AT71" s="127">
        <f t="shared" si="80"/>
        <v>0</v>
      </c>
      <c r="AU71" s="127">
        <f t="shared" si="80"/>
        <v>0</v>
      </c>
      <c r="AV71" s="127">
        <f t="shared" si="80"/>
        <v>0</v>
      </c>
      <c r="AW71" s="127">
        <f t="shared" si="80"/>
        <v>1</v>
      </c>
      <c r="AX71" s="137">
        <f t="shared" si="80"/>
        <v>0</v>
      </c>
      <c r="AY71" s="138">
        <f t="shared" si="80"/>
        <v>0</v>
      </c>
      <c r="AZ71" s="126">
        <f t="shared" si="80"/>
        <v>248</v>
      </c>
      <c r="BA71" s="127">
        <f t="shared" si="80"/>
        <v>45</v>
      </c>
      <c r="BB71" s="127">
        <f t="shared" si="80"/>
        <v>11</v>
      </c>
      <c r="BC71" s="127">
        <f t="shared" si="80"/>
        <v>12</v>
      </c>
      <c r="BD71" s="127">
        <f t="shared" si="80"/>
        <v>6</v>
      </c>
      <c r="BE71" s="127">
        <f t="shared" si="80"/>
        <v>7</v>
      </c>
      <c r="BF71" s="137">
        <f t="shared" si="80"/>
        <v>1</v>
      </c>
      <c r="BG71" s="138">
        <f t="shared" ref="BG71:BG72" si="83">BG22+BG23+BG24+BG25</f>
        <v>0</v>
      </c>
      <c r="BH71" s="126">
        <f t="shared" si="80"/>
        <v>12</v>
      </c>
      <c r="BI71" s="127">
        <f t="shared" si="80"/>
        <v>3</v>
      </c>
      <c r="BJ71" s="127">
        <f t="shared" si="80"/>
        <v>0</v>
      </c>
      <c r="BK71" s="127">
        <f t="shared" si="80"/>
        <v>0</v>
      </c>
      <c r="BL71" s="127">
        <f t="shared" si="80"/>
        <v>0</v>
      </c>
      <c r="BM71" s="127">
        <f t="shared" si="80"/>
        <v>0</v>
      </c>
      <c r="BN71" s="137">
        <f t="shared" si="80"/>
        <v>0</v>
      </c>
      <c r="BO71" s="138">
        <f t="shared" si="9"/>
        <v>0</v>
      </c>
      <c r="BP71" s="126">
        <f t="shared" si="80"/>
        <v>0</v>
      </c>
      <c r="BQ71" s="127">
        <f t="shared" si="80"/>
        <v>0</v>
      </c>
      <c r="BR71" s="127">
        <f t="shared" si="80"/>
        <v>0</v>
      </c>
      <c r="BS71" s="127">
        <f t="shared" si="80"/>
        <v>0</v>
      </c>
      <c r="BT71" s="127">
        <f t="shared" si="80"/>
        <v>0</v>
      </c>
      <c r="BU71" s="127">
        <f t="shared" si="80"/>
        <v>0</v>
      </c>
      <c r="BV71" s="137">
        <f t="shared" si="80"/>
        <v>0</v>
      </c>
      <c r="BW71" s="138">
        <f t="shared" si="10"/>
        <v>0</v>
      </c>
      <c r="BX71" s="139">
        <f t="shared" si="59"/>
        <v>870</v>
      </c>
      <c r="BY71" s="54">
        <f t="shared" si="39"/>
        <v>0.4479166666666673</v>
      </c>
    </row>
    <row r="72" spans="1:77" s="2" customFormat="1" ht="15" customHeight="1">
      <c r="A72" s="54">
        <f t="shared" si="32"/>
        <v>0.45833333333333398</v>
      </c>
      <c r="B72" s="55" t="s">
        <v>49</v>
      </c>
      <c r="C72" s="125">
        <f t="shared" si="33"/>
        <v>0.50000000000000067</v>
      </c>
      <c r="D72" s="126">
        <f t="shared" ref="D72:BV87" si="84">D23+D24+D25+D26</f>
        <v>0</v>
      </c>
      <c r="E72" s="127">
        <f t="shared" si="84"/>
        <v>0</v>
      </c>
      <c r="F72" s="127">
        <f t="shared" si="84"/>
        <v>0</v>
      </c>
      <c r="G72" s="127">
        <f t="shared" si="84"/>
        <v>0</v>
      </c>
      <c r="H72" s="127">
        <f t="shared" si="84"/>
        <v>0</v>
      </c>
      <c r="I72" s="127">
        <f t="shared" si="84"/>
        <v>0</v>
      </c>
      <c r="J72" s="137">
        <f t="shared" si="84"/>
        <v>0</v>
      </c>
      <c r="K72" s="138">
        <f t="shared" ref="K72" si="85">K23+K24+K25+K26</f>
        <v>0</v>
      </c>
      <c r="L72" s="126">
        <f t="shared" si="84"/>
        <v>48</v>
      </c>
      <c r="M72" s="127">
        <f t="shared" si="84"/>
        <v>7</v>
      </c>
      <c r="N72" s="127">
        <f t="shared" si="84"/>
        <v>2</v>
      </c>
      <c r="O72" s="127">
        <f t="shared" si="84"/>
        <v>0</v>
      </c>
      <c r="P72" s="127">
        <f t="shared" si="84"/>
        <v>1</v>
      </c>
      <c r="Q72" s="127">
        <f t="shared" si="84"/>
        <v>5</v>
      </c>
      <c r="R72" s="137">
        <f t="shared" si="84"/>
        <v>0</v>
      </c>
      <c r="S72" s="138">
        <f t="shared" si="84"/>
        <v>0</v>
      </c>
      <c r="T72" s="126">
        <f t="shared" si="84"/>
        <v>275</v>
      </c>
      <c r="U72" s="127">
        <f t="shared" si="84"/>
        <v>44</v>
      </c>
      <c r="V72" s="127">
        <f t="shared" si="84"/>
        <v>8</v>
      </c>
      <c r="W72" s="127">
        <f t="shared" si="84"/>
        <v>11</v>
      </c>
      <c r="X72" s="127">
        <f t="shared" si="84"/>
        <v>4</v>
      </c>
      <c r="Y72" s="127">
        <f t="shared" si="84"/>
        <v>9</v>
      </c>
      <c r="Z72" s="137">
        <f t="shared" si="84"/>
        <v>2</v>
      </c>
      <c r="AA72" s="138">
        <f t="shared" ref="AA72" si="86">AA23+AA24+AA25+AA26</f>
        <v>0</v>
      </c>
      <c r="AB72" s="126">
        <f t="shared" si="84"/>
        <v>66</v>
      </c>
      <c r="AC72" s="127">
        <f t="shared" si="84"/>
        <v>13</v>
      </c>
      <c r="AD72" s="127">
        <f t="shared" si="84"/>
        <v>0</v>
      </c>
      <c r="AE72" s="127">
        <f t="shared" si="84"/>
        <v>0</v>
      </c>
      <c r="AF72" s="127">
        <f t="shared" si="84"/>
        <v>2</v>
      </c>
      <c r="AG72" s="127">
        <f t="shared" si="84"/>
        <v>6</v>
      </c>
      <c r="AH72" s="137">
        <f t="shared" si="84"/>
        <v>0</v>
      </c>
      <c r="AI72" s="138">
        <f t="shared" si="82"/>
        <v>0</v>
      </c>
      <c r="AJ72" s="126">
        <f t="shared" si="84"/>
        <v>0</v>
      </c>
      <c r="AK72" s="127">
        <f t="shared" si="84"/>
        <v>0</v>
      </c>
      <c r="AL72" s="127">
        <f t="shared" si="84"/>
        <v>0</v>
      </c>
      <c r="AM72" s="127">
        <f t="shared" si="84"/>
        <v>0</v>
      </c>
      <c r="AN72" s="127">
        <f t="shared" si="84"/>
        <v>0</v>
      </c>
      <c r="AO72" s="127">
        <f t="shared" si="84"/>
        <v>0</v>
      </c>
      <c r="AP72" s="137">
        <f t="shared" si="84"/>
        <v>0</v>
      </c>
      <c r="AQ72" s="138">
        <f t="shared" si="84"/>
        <v>0</v>
      </c>
      <c r="AR72" s="126">
        <f t="shared" si="84"/>
        <v>11</v>
      </c>
      <c r="AS72" s="127">
        <f t="shared" si="84"/>
        <v>4</v>
      </c>
      <c r="AT72" s="127">
        <f t="shared" si="84"/>
        <v>0</v>
      </c>
      <c r="AU72" s="127">
        <f t="shared" si="84"/>
        <v>0</v>
      </c>
      <c r="AV72" s="127">
        <f t="shared" si="84"/>
        <v>0</v>
      </c>
      <c r="AW72" s="127">
        <f t="shared" si="84"/>
        <v>1</v>
      </c>
      <c r="AX72" s="137">
        <f t="shared" si="84"/>
        <v>0</v>
      </c>
      <c r="AY72" s="138">
        <f t="shared" ref="AY72" si="87">AY23+AY24+AY25+AY26</f>
        <v>0</v>
      </c>
      <c r="AZ72" s="126">
        <f t="shared" si="84"/>
        <v>267</v>
      </c>
      <c r="BA72" s="127">
        <f t="shared" si="84"/>
        <v>41</v>
      </c>
      <c r="BB72" s="127">
        <f t="shared" si="84"/>
        <v>11</v>
      </c>
      <c r="BC72" s="127">
        <f t="shared" si="84"/>
        <v>9</v>
      </c>
      <c r="BD72" s="127">
        <f t="shared" si="84"/>
        <v>5</v>
      </c>
      <c r="BE72" s="127">
        <f t="shared" si="84"/>
        <v>10</v>
      </c>
      <c r="BF72" s="137">
        <f t="shared" si="84"/>
        <v>2</v>
      </c>
      <c r="BG72" s="138">
        <f t="shared" si="83"/>
        <v>0</v>
      </c>
      <c r="BH72" s="126">
        <f t="shared" si="84"/>
        <v>15</v>
      </c>
      <c r="BI72" s="127">
        <f t="shared" si="84"/>
        <v>3</v>
      </c>
      <c r="BJ72" s="127">
        <f t="shared" si="84"/>
        <v>0</v>
      </c>
      <c r="BK72" s="127">
        <f t="shared" si="84"/>
        <v>0</v>
      </c>
      <c r="BL72" s="127">
        <f t="shared" si="84"/>
        <v>0</v>
      </c>
      <c r="BM72" s="127">
        <f t="shared" si="84"/>
        <v>0</v>
      </c>
      <c r="BN72" s="137">
        <f t="shared" si="84"/>
        <v>0</v>
      </c>
      <c r="BO72" s="138">
        <f t="shared" si="9"/>
        <v>0</v>
      </c>
      <c r="BP72" s="126">
        <f t="shared" si="84"/>
        <v>0</v>
      </c>
      <c r="BQ72" s="127">
        <f t="shared" si="84"/>
        <v>0</v>
      </c>
      <c r="BR72" s="127">
        <f t="shared" si="84"/>
        <v>0</v>
      </c>
      <c r="BS72" s="127">
        <f t="shared" si="84"/>
        <v>0</v>
      </c>
      <c r="BT72" s="127">
        <f t="shared" si="84"/>
        <v>0</v>
      </c>
      <c r="BU72" s="127">
        <f t="shared" si="84"/>
        <v>0</v>
      </c>
      <c r="BV72" s="137">
        <f t="shared" si="84"/>
        <v>0</v>
      </c>
      <c r="BW72" s="138">
        <f t="shared" si="10"/>
        <v>0</v>
      </c>
      <c r="BX72" s="139">
        <f t="shared" si="59"/>
        <v>882</v>
      </c>
      <c r="BY72" s="54">
        <f t="shared" si="39"/>
        <v>0.45833333333333398</v>
      </c>
    </row>
    <row r="73" spans="1:77" s="2" customFormat="1" ht="15" customHeight="1">
      <c r="A73" s="54">
        <f t="shared" si="32"/>
        <v>0.46875000000000067</v>
      </c>
      <c r="B73" s="55" t="s">
        <v>49</v>
      </c>
      <c r="C73" s="125">
        <f t="shared" si="33"/>
        <v>0.5104166666666673</v>
      </c>
      <c r="D73" s="126">
        <f t="shared" ref="D73:BV73" si="88">D24+D25+D26+D27</f>
        <v>0</v>
      </c>
      <c r="E73" s="127">
        <f t="shared" si="88"/>
        <v>0</v>
      </c>
      <c r="F73" s="127">
        <f t="shared" si="88"/>
        <v>0</v>
      </c>
      <c r="G73" s="127">
        <f t="shared" si="88"/>
        <v>0</v>
      </c>
      <c r="H73" s="127">
        <f t="shared" si="88"/>
        <v>0</v>
      </c>
      <c r="I73" s="127">
        <f t="shared" si="88"/>
        <v>0</v>
      </c>
      <c r="J73" s="137">
        <f t="shared" si="88"/>
        <v>0</v>
      </c>
      <c r="K73" s="138">
        <f t="shared" ref="K73" si="89">K24+K25+K26+K27</f>
        <v>0</v>
      </c>
      <c r="L73" s="126">
        <f t="shared" si="88"/>
        <v>44</v>
      </c>
      <c r="M73" s="127">
        <f t="shared" si="88"/>
        <v>10</v>
      </c>
      <c r="N73" s="127">
        <f t="shared" si="88"/>
        <v>3</v>
      </c>
      <c r="O73" s="127">
        <f t="shared" si="88"/>
        <v>0</v>
      </c>
      <c r="P73" s="127">
        <f t="shared" si="88"/>
        <v>1</v>
      </c>
      <c r="Q73" s="127">
        <f t="shared" si="88"/>
        <v>5</v>
      </c>
      <c r="R73" s="137">
        <f t="shared" si="88"/>
        <v>0</v>
      </c>
      <c r="S73" s="138">
        <f t="shared" si="84"/>
        <v>0</v>
      </c>
      <c r="T73" s="126">
        <f t="shared" si="88"/>
        <v>293</v>
      </c>
      <c r="U73" s="127">
        <f t="shared" si="88"/>
        <v>38</v>
      </c>
      <c r="V73" s="127">
        <f t="shared" si="88"/>
        <v>9</v>
      </c>
      <c r="W73" s="127">
        <f t="shared" si="88"/>
        <v>11</v>
      </c>
      <c r="X73" s="127">
        <f t="shared" si="88"/>
        <v>4</v>
      </c>
      <c r="Y73" s="127">
        <f t="shared" si="88"/>
        <v>13</v>
      </c>
      <c r="Z73" s="137">
        <f t="shared" si="88"/>
        <v>2</v>
      </c>
      <c r="AA73" s="138">
        <f t="shared" si="88"/>
        <v>0</v>
      </c>
      <c r="AB73" s="126">
        <f t="shared" si="88"/>
        <v>69</v>
      </c>
      <c r="AC73" s="127">
        <f t="shared" si="88"/>
        <v>12</v>
      </c>
      <c r="AD73" s="127">
        <f t="shared" si="88"/>
        <v>2</v>
      </c>
      <c r="AE73" s="127">
        <f t="shared" si="88"/>
        <v>0</v>
      </c>
      <c r="AF73" s="127">
        <f t="shared" si="88"/>
        <v>1</v>
      </c>
      <c r="AG73" s="127">
        <f t="shared" si="88"/>
        <v>6</v>
      </c>
      <c r="AH73" s="137">
        <f t="shared" si="88"/>
        <v>0</v>
      </c>
      <c r="AI73" s="138">
        <f t="shared" ref="AI73" si="90">AI24+AI25+AI26+AI27</f>
        <v>0</v>
      </c>
      <c r="AJ73" s="126">
        <f t="shared" si="88"/>
        <v>0</v>
      </c>
      <c r="AK73" s="127">
        <f t="shared" si="88"/>
        <v>0</v>
      </c>
      <c r="AL73" s="127">
        <f t="shared" si="88"/>
        <v>0</v>
      </c>
      <c r="AM73" s="127">
        <f t="shared" si="88"/>
        <v>0</v>
      </c>
      <c r="AN73" s="127">
        <f t="shared" si="88"/>
        <v>0</v>
      </c>
      <c r="AO73" s="127">
        <f t="shared" si="88"/>
        <v>0</v>
      </c>
      <c r="AP73" s="137">
        <f t="shared" si="88"/>
        <v>0</v>
      </c>
      <c r="AQ73" s="138">
        <f t="shared" si="84"/>
        <v>0</v>
      </c>
      <c r="AR73" s="126">
        <f t="shared" si="88"/>
        <v>13</v>
      </c>
      <c r="AS73" s="127">
        <f t="shared" si="88"/>
        <v>3</v>
      </c>
      <c r="AT73" s="127">
        <f t="shared" si="88"/>
        <v>0</v>
      </c>
      <c r="AU73" s="127">
        <f t="shared" si="88"/>
        <v>0</v>
      </c>
      <c r="AV73" s="127">
        <f t="shared" si="88"/>
        <v>0</v>
      </c>
      <c r="AW73" s="127">
        <f t="shared" si="88"/>
        <v>1</v>
      </c>
      <c r="AX73" s="137">
        <f t="shared" si="88"/>
        <v>0</v>
      </c>
      <c r="AY73" s="138">
        <f t="shared" si="88"/>
        <v>0</v>
      </c>
      <c r="AZ73" s="126">
        <f t="shared" si="88"/>
        <v>263</v>
      </c>
      <c r="BA73" s="127">
        <f t="shared" si="88"/>
        <v>41</v>
      </c>
      <c r="BB73" s="127">
        <f t="shared" si="88"/>
        <v>8</v>
      </c>
      <c r="BC73" s="127">
        <f t="shared" si="88"/>
        <v>11</v>
      </c>
      <c r="BD73" s="127">
        <f t="shared" si="88"/>
        <v>6</v>
      </c>
      <c r="BE73" s="127">
        <f t="shared" si="88"/>
        <v>10</v>
      </c>
      <c r="BF73" s="137">
        <f t="shared" si="88"/>
        <v>4</v>
      </c>
      <c r="BG73" s="138">
        <f t="shared" ref="BG73" si="91">BG24+BG25+BG26+BG27</f>
        <v>0</v>
      </c>
      <c r="BH73" s="126">
        <f t="shared" si="88"/>
        <v>20</v>
      </c>
      <c r="BI73" s="127">
        <f t="shared" si="88"/>
        <v>3</v>
      </c>
      <c r="BJ73" s="127">
        <f t="shared" si="88"/>
        <v>0</v>
      </c>
      <c r="BK73" s="127">
        <f t="shared" si="88"/>
        <v>0</v>
      </c>
      <c r="BL73" s="127">
        <f t="shared" si="88"/>
        <v>0</v>
      </c>
      <c r="BM73" s="127">
        <f t="shared" si="88"/>
        <v>0</v>
      </c>
      <c r="BN73" s="137">
        <f t="shared" si="88"/>
        <v>0</v>
      </c>
      <c r="BO73" s="138">
        <f t="shared" si="9"/>
        <v>0</v>
      </c>
      <c r="BP73" s="126">
        <f t="shared" si="88"/>
        <v>0</v>
      </c>
      <c r="BQ73" s="127">
        <f t="shared" si="88"/>
        <v>0</v>
      </c>
      <c r="BR73" s="127">
        <f t="shared" si="88"/>
        <v>0</v>
      </c>
      <c r="BS73" s="127">
        <f t="shared" si="88"/>
        <v>0</v>
      </c>
      <c r="BT73" s="127">
        <f t="shared" si="88"/>
        <v>0</v>
      </c>
      <c r="BU73" s="127">
        <f t="shared" si="88"/>
        <v>0</v>
      </c>
      <c r="BV73" s="137">
        <f t="shared" si="88"/>
        <v>0</v>
      </c>
      <c r="BW73" s="138">
        <f t="shared" si="10"/>
        <v>0</v>
      </c>
      <c r="BX73" s="139">
        <f t="shared" si="59"/>
        <v>906</v>
      </c>
      <c r="BY73" s="54">
        <f t="shared" si="39"/>
        <v>0.46875000000000067</v>
      </c>
    </row>
    <row r="74" spans="1:77" s="2" customFormat="1" ht="15" customHeight="1">
      <c r="A74" s="54">
        <f t="shared" si="32"/>
        <v>0.47916666666666735</v>
      </c>
      <c r="B74" s="55" t="s">
        <v>49</v>
      </c>
      <c r="C74" s="125">
        <f t="shared" si="33"/>
        <v>0.52083333333333393</v>
      </c>
      <c r="D74" s="126">
        <f t="shared" ref="D74:BV74" si="92">D25+D26+D27+D28</f>
        <v>0</v>
      </c>
      <c r="E74" s="127">
        <f t="shared" si="92"/>
        <v>0</v>
      </c>
      <c r="F74" s="127">
        <f t="shared" si="92"/>
        <v>0</v>
      </c>
      <c r="G74" s="127">
        <f t="shared" si="92"/>
        <v>0</v>
      </c>
      <c r="H74" s="127">
        <f t="shared" si="92"/>
        <v>0</v>
      </c>
      <c r="I74" s="127">
        <f t="shared" si="92"/>
        <v>0</v>
      </c>
      <c r="J74" s="137">
        <f t="shared" si="92"/>
        <v>0</v>
      </c>
      <c r="K74" s="138">
        <f t="shared" ref="K74" si="93">K25+K26+K27+K28</f>
        <v>0</v>
      </c>
      <c r="L74" s="126">
        <f t="shared" si="92"/>
        <v>57</v>
      </c>
      <c r="M74" s="127">
        <f t="shared" si="92"/>
        <v>11</v>
      </c>
      <c r="N74" s="127">
        <f t="shared" si="92"/>
        <v>4</v>
      </c>
      <c r="O74" s="127">
        <f t="shared" si="92"/>
        <v>0</v>
      </c>
      <c r="P74" s="127">
        <f t="shared" si="92"/>
        <v>2</v>
      </c>
      <c r="Q74" s="127">
        <f t="shared" si="92"/>
        <v>7</v>
      </c>
      <c r="R74" s="137">
        <f t="shared" si="92"/>
        <v>0</v>
      </c>
      <c r="S74" s="138">
        <f t="shared" si="84"/>
        <v>0</v>
      </c>
      <c r="T74" s="126">
        <f t="shared" si="92"/>
        <v>303</v>
      </c>
      <c r="U74" s="127">
        <f t="shared" si="92"/>
        <v>34</v>
      </c>
      <c r="V74" s="127">
        <f t="shared" si="92"/>
        <v>11</v>
      </c>
      <c r="W74" s="127">
        <f t="shared" si="92"/>
        <v>6</v>
      </c>
      <c r="X74" s="127">
        <f t="shared" si="92"/>
        <v>5</v>
      </c>
      <c r="Y74" s="127">
        <f t="shared" si="92"/>
        <v>12</v>
      </c>
      <c r="Z74" s="137">
        <f t="shared" si="92"/>
        <v>2</v>
      </c>
      <c r="AA74" s="138">
        <f t="shared" si="92"/>
        <v>0</v>
      </c>
      <c r="AB74" s="126">
        <f t="shared" si="92"/>
        <v>64</v>
      </c>
      <c r="AC74" s="127">
        <f t="shared" si="92"/>
        <v>11</v>
      </c>
      <c r="AD74" s="127">
        <f t="shared" si="92"/>
        <v>2</v>
      </c>
      <c r="AE74" s="127">
        <f t="shared" si="92"/>
        <v>0</v>
      </c>
      <c r="AF74" s="127">
        <f t="shared" si="92"/>
        <v>2</v>
      </c>
      <c r="AG74" s="127">
        <f t="shared" si="92"/>
        <v>6</v>
      </c>
      <c r="AH74" s="137">
        <f t="shared" si="92"/>
        <v>0</v>
      </c>
      <c r="AI74" s="138">
        <f t="shared" ref="AI74" si="94">AI25+AI26+AI27+AI28</f>
        <v>0</v>
      </c>
      <c r="AJ74" s="126">
        <f t="shared" si="92"/>
        <v>0</v>
      </c>
      <c r="AK74" s="127">
        <f t="shared" si="92"/>
        <v>0</v>
      </c>
      <c r="AL74" s="127">
        <f t="shared" si="92"/>
        <v>0</v>
      </c>
      <c r="AM74" s="127">
        <f t="shared" si="92"/>
        <v>0</v>
      </c>
      <c r="AN74" s="127">
        <f t="shared" si="92"/>
        <v>0</v>
      </c>
      <c r="AO74" s="127">
        <f t="shared" si="92"/>
        <v>0</v>
      </c>
      <c r="AP74" s="137">
        <f t="shared" si="92"/>
        <v>0</v>
      </c>
      <c r="AQ74" s="138">
        <f t="shared" si="84"/>
        <v>0</v>
      </c>
      <c r="AR74" s="126">
        <f t="shared" si="92"/>
        <v>18</v>
      </c>
      <c r="AS74" s="127">
        <f t="shared" si="92"/>
        <v>5</v>
      </c>
      <c r="AT74" s="127">
        <f t="shared" si="92"/>
        <v>0</v>
      </c>
      <c r="AU74" s="127">
        <f t="shared" si="92"/>
        <v>0</v>
      </c>
      <c r="AV74" s="127">
        <f t="shared" si="92"/>
        <v>0</v>
      </c>
      <c r="AW74" s="127">
        <f t="shared" si="92"/>
        <v>1</v>
      </c>
      <c r="AX74" s="137">
        <f t="shared" si="92"/>
        <v>0</v>
      </c>
      <c r="AY74" s="138">
        <f t="shared" si="92"/>
        <v>0</v>
      </c>
      <c r="AZ74" s="126">
        <f t="shared" si="92"/>
        <v>274</v>
      </c>
      <c r="BA74" s="127">
        <f t="shared" si="92"/>
        <v>33</v>
      </c>
      <c r="BB74" s="127">
        <f t="shared" si="92"/>
        <v>10</v>
      </c>
      <c r="BC74" s="127">
        <f t="shared" si="92"/>
        <v>8</v>
      </c>
      <c r="BD74" s="127">
        <f t="shared" si="92"/>
        <v>7</v>
      </c>
      <c r="BE74" s="127">
        <f t="shared" si="92"/>
        <v>8</v>
      </c>
      <c r="BF74" s="137">
        <f t="shared" si="92"/>
        <v>3</v>
      </c>
      <c r="BG74" s="138">
        <f t="shared" ref="BG74" si="95">BG25+BG26+BG27+BG28</f>
        <v>0</v>
      </c>
      <c r="BH74" s="126">
        <f t="shared" si="92"/>
        <v>19</v>
      </c>
      <c r="BI74" s="127">
        <f t="shared" si="92"/>
        <v>2</v>
      </c>
      <c r="BJ74" s="127">
        <f t="shared" si="92"/>
        <v>0</v>
      </c>
      <c r="BK74" s="127">
        <f t="shared" si="92"/>
        <v>0</v>
      </c>
      <c r="BL74" s="127">
        <f t="shared" si="92"/>
        <v>0</v>
      </c>
      <c r="BM74" s="127">
        <f t="shared" si="92"/>
        <v>1</v>
      </c>
      <c r="BN74" s="137">
        <f t="shared" si="92"/>
        <v>0</v>
      </c>
      <c r="BO74" s="138">
        <f t="shared" si="9"/>
        <v>1</v>
      </c>
      <c r="BP74" s="126">
        <f t="shared" si="92"/>
        <v>0</v>
      </c>
      <c r="BQ74" s="127">
        <f t="shared" si="92"/>
        <v>0</v>
      </c>
      <c r="BR74" s="127">
        <f t="shared" si="92"/>
        <v>0</v>
      </c>
      <c r="BS74" s="127">
        <f t="shared" si="92"/>
        <v>0</v>
      </c>
      <c r="BT74" s="127">
        <f t="shared" si="92"/>
        <v>0</v>
      </c>
      <c r="BU74" s="127">
        <f t="shared" si="92"/>
        <v>0</v>
      </c>
      <c r="BV74" s="137">
        <f t="shared" si="92"/>
        <v>0</v>
      </c>
      <c r="BW74" s="138">
        <f t="shared" si="10"/>
        <v>0</v>
      </c>
      <c r="BX74" s="139">
        <f t="shared" si="59"/>
        <v>929</v>
      </c>
      <c r="BY74" s="54">
        <f t="shared" si="39"/>
        <v>0.47916666666666735</v>
      </c>
    </row>
    <row r="75" spans="1:77" s="2" customFormat="1" ht="15" customHeight="1">
      <c r="A75" s="54">
        <f t="shared" si="32"/>
        <v>0.48958333333333404</v>
      </c>
      <c r="B75" s="55" t="s">
        <v>49</v>
      </c>
      <c r="C75" s="125">
        <f t="shared" si="33"/>
        <v>0.53125000000000056</v>
      </c>
      <c r="D75" s="126">
        <f t="shared" ref="D75:BV75" si="96">D26+D27+D28+D29</f>
        <v>0</v>
      </c>
      <c r="E75" s="127">
        <f t="shared" si="96"/>
        <v>0</v>
      </c>
      <c r="F75" s="127">
        <f t="shared" si="96"/>
        <v>0</v>
      </c>
      <c r="G75" s="127">
        <f t="shared" si="96"/>
        <v>0</v>
      </c>
      <c r="H75" s="127">
        <f t="shared" si="96"/>
        <v>0</v>
      </c>
      <c r="I75" s="127">
        <f t="shared" si="96"/>
        <v>0</v>
      </c>
      <c r="J75" s="137">
        <f t="shared" si="96"/>
        <v>0</v>
      </c>
      <c r="K75" s="138">
        <f t="shared" ref="K75" si="97">K26+K27+K28+K29</f>
        <v>0</v>
      </c>
      <c r="L75" s="126">
        <f t="shared" si="96"/>
        <v>54</v>
      </c>
      <c r="M75" s="127">
        <f t="shared" si="96"/>
        <v>11</v>
      </c>
      <c r="N75" s="127">
        <f t="shared" si="96"/>
        <v>2</v>
      </c>
      <c r="O75" s="127">
        <f t="shared" si="96"/>
        <v>0</v>
      </c>
      <c r="P75" s="127">
        <f t="shared" si="96"/>
        <v>2</v>
      </c>
      <c r="Q75" s="127">
        <f t="shared" si="96"/>
        <v>8</v>
      </c>
      <c r="R75" s="137">
        <f t="shared" si="96"/>
        <v>0</v>
      </c>
      <c r="S75" s="138">
        <f t="shared" si="84"/>
        <v>0</v>
      </c>
      <c r="T75" s="126">
        <f t="shared" si="96"/>
        <v>320</v>
      </c>
      <c r="U75" s="127">
        <f t="shared" si="96"/>
        <v>39</v>
      </c>
      <c r="V75" s="127">
        <f t="shared" si="96"/>
        <v>12</v>
      </c>
      <c r="W75" s="127">
        <f t="shared" si="96"/>
        <v>9</v>
      </c>
      <c r="X75" s="127">
        <f t="shared" si="96"/>
        <v>5</v>
      </c>
      <c r="Y75" s="127">
        <f t="shared" si="96"/>
        <v>15</v>
      </c>
      <c r="Z75" s="137">
        <f t="shared" si="96"/>
        <v>0</v>
      </c>
      <c r="AA75" s="138">
        <f t="shared" si="96"/>
        <v>0</v>
      </c>
      <c r="AB75" s="126">
        <f t="shared" si="96"/>
        <v>58</v>
      </c>
      <c r="AC75" s="127">
        <f t="shared" si="96"/>
        <v>7</v>
      </c>
      <c r="AD75" s="127">
        <f t="shared" si="96"/>
        <v>2</v>
      </c>
      <c r="AE75" s="127">
        <f t="shared" si="96"/>
        <v>0</v>
      </c>
      <c r="AF75" s="127">
        <f t="shared" si="96"/>
        <v>3</v>
      </c>
      <c r="AG75" s="127">
        <f t="shared" si="96"/>
        <v>4</v>
      </c>
      <c r="AH75" s="137">
        <f t="shared" si="96"/>
        <v>0</v>
      </c>
      <c r="AI75" s="138">
        <f t="shared" ref="AI75" si="98">AI26+AI27+AI28+AI29</f>
        <v>0</v>
      </c>
      <c r="AJ75" s="126">
        <f t="shared" si="96"/>
        <v>0</v>
      </c>
      <c r="AK75" s="127">
        <f t="shared" si="96"/>
        <v>0</v>
      </c>
      <c r="AL75" s="127">
        <f t="shared" si="96"/>
        <v>0</v>
      </c>
      <c r="AM75" s="127">
        <f t="shared" si="96"/>
        <v>0</v>
      </c>
      <c r="AN75" s="127">
        <f t="shared" si="96"/>
        <v>0</v>
      </c>
      <c r="AO75" s="127">
        <f t="shared" si="96"/>
        <v>0</v>
      </c>
      <c r="AP75" s="137">
        <f t="shared" si="96"/>
        <v>0</v>
      </c>
      <c r="AQ75" s="138">
        <f t="shared" si="84"/>
        <v>0</v>
      </c>
      <c r="AR75" s="126">
        <f t="shared" si="96"/>
        <v>19</v>
      </c>
      <c r="AS75" s="127">
        <f t="shared" si="96"/>
        <v>4</v>
      </c>
      <c r="AT75" s="127">
        <f t="shared" si="96"/>
        <v>0</v>
      </c>
      <c r="AU75" s="127">
        <f t="shared" si="96"/>
        <v>0</v>
      </c>
      <c r="AV75" s="127">
        <f t="shared" si="96"/>
        <v>0</v>
      </c>
      <c r="AW75" s="127">
        <f t="shared" si="96"/>
        <v>4</v>
      </c>
      <c r="AX75" s="137">
        <f t="shared" si="96"/>
        <v>0</v>
      </c>
      <c r="AY75" s="138">
        <f t="shared" si="96"/>
        <v>0</v>
      </c>
      <c r="AZ75" s="126">
        <f t="shared" si="96"/>
        <v>279</v>
      </c>
      <c r="BA75" s="127">
        <f t="shared" si="96"/>
        <v>31</v>
      </c>
      <c r="BB75" s="127">
        <f t="shared" si="96"/>
        <v>9</v>
      </c>
      <c r="BC75" s="127">
        <f t="shared" si="96"/>
        <v>4</v>
      </c>
      <c r="BD75" s="127">
        <f t="shared" si="96"/>
        <v>7</v>
      </c>
      <c r="BE75" s="127">
        <f t="shared" si="96"/>
        <v>10</v>
      </c>
      <c r="BF75" s="137">
        <f t="shared" si="96"/>
        <v>3</v>
      </c>
      <c r="BG75" s="138">
        <f t="shared" ref="BG75" si="99">BG26+BG27+BG28+BG29</f>
        <v>0</v>
      </c>
      <c r="BH75" s="126">
        <f t="shared" si="96"/>
        <v>19</v>
      </c>
      <c r="BI75" s="127">
        <f t="shared" si="96"/>
        <v>5</v>
      </c>
      <c r="BJ75" s="127">
        <f t="shared" si="96"/>
        <v>0</v>
      </c>
      <c r="BK75" s="127">
        <f t="shared" si="96"/>
        <v>0</v>
      </c>
      <c r="BL75" s="127">
        <f t="shared" si="96"/>
        <v>0</v>
      </c>
      <c r="BM75" s="127">
        <f t="shared" si="96"/>
        <v>1</v>
      </c>
      <c r="BN75" s="137">
        <f t="shared" si="96"/>
        <v>0</v>
      </c>
      <c r="BO75" s="138">
        <f t="shared" si="9"/>
        <v>1</v>
      </c>
      <c r="BP75" s="126">
        <f t="shared" si="96"/>
        <v>1</v>
      </c>
      <c r="BQ75" s="127">
        <f t="shared" si="96"/>
        <v>0</v>
      </c>
      <c r="BR75" s="127">
        <f t="shared" si="96"/>
        <v>0</v>
      </c>
      <c r="BS75" s="127">
        <f t="shared" si="96"/>
        <v>0</v>
      </c>
      <c r="BT75" s="127">
        <f t="shared" si="96"/>
        <v>0</v>
      </c>
      <c r="BU75" s="127">
        <f t="shared" si="96"/>
        <v>0</v>
      </c>
      <c r="BV75" s="137">
        <f t="shared" si="96"/>
        <v>0</v>
      </c>
      <c r="BW75" s="138">
        <f t="shared" si="10"/>
        <v>0</v>
      </c>
      <c r="BX75" s="139">
        <f t="shared" si="59"/>
        <v>948</v>
      </c>
      <c r="BY75" s="54">
        <f t="shared" si="39"/>
        <v>0.48958333333333404</v>
      </c>
    </row>
    <row r="76" spans="1:77" s="2" customFormat="1" ht="15" customHeight="1">
      <c r="A76" s="54">
        <f t="shared" si="32"/>
        <v>0.50000000000000067</v>
      </c>
      <c r="B76" s="55" t="s">
        <v>49</v>
      </c>
      <c r="C76" s="125">
        <f t="shared" si="33"/>
        <v>0.54166666666666718</v>
      </c>
      <c r="D76" s="126">
        <f t="shared" ref="D76:BV76" si="100">D27+D28+D29+D30</f>
        <v>0</v>
      </c>
      <c r="E76" s="127">
        <f t="shared" si="100"/>
        <v>0</v>
      </c>
      <c r="F76" s="127">
        <f t="shared" si="100"/>
        <v>0</v>
      </c>
      <c r="G76" s="127">
        <f t="shared" si="100"/>
        <v>0</v>
      </c>
      <c r="H76" s="127">
        <f t="shared" si="100"/>
        <v>0</v>
      </c>
      <c r="I76" s="127">
        <f t="shared" si="100"/>
        <v>0</v>
      </c>
      <c r="J76" s="137">
        <f t="shared" si="100"/>
        <v>0</v>
      </c>
      <c r="K76" s="138">
        <f t="shared" ref="K76" si="101">K27+K28+K29+K30</f>
        <v>0</v>
      </c>
      <c r="L76" s="126">
        <f t="shared" si="100"/>
        <v>56</v>
      </c>
      <c r="M76" s="127">
        <f t="shared" si="100"/>
        <v>10</v>
      </c>
      <c r="N76" s="127">
        <f t="shared" si="100"/>
        <v>2</v>
      </c>
      <c r="O76" s="127">
        <f t="shared" si="100"/>
        <v>0</v>
      </c>
      <c r="P76" s="127">
        <f t="shared" si="100"/>
        <v>3</v>
      </c>
      <c r="Q76" s="127">
        <f t="shared" si="100"/>
        <v>8</v>
      </c>
      <c r="R76" s="137">
        <f t="shared" si="100"/>
        <v>0</v>
      </c>
      <c r="S76" s="138">
        <f t="shared" si="84"/>
        <v>0</v>
      </c>
      <c r="T76" s="126">
        <f t="shared" si="100"/>
        <v>314</v>
      </c>
      <c r="U76" s="127">
        <f t="shared" si="100"/>
        <v>34</v>
      </c>
      <c r="V76" s="127">
        <f t="shared" si="100"/>
        <v>11</v>
      </c>
      <c r="W76" s="127">
        <f t="shared" si="100"/>
        <v>10</v>
      </c>
      <c r="X76" s="127">
        <f t="shared" si="100"/>
        <v>5</v>
      </c>
      <c r="Y76" s="127">
        <f t="shared" si="100"/>
        <v>13</v>
      </c>
      <c r="Z76" s="137">
        <f t="shared" si="100"/>
        <v>0</v>
      </c>
      <c r="AA76" s="138">
        <f t="shared" si="100"/>
        <v>0</v>
      </c>
      <c r="AB76" s="126">
        <f t="shared" si="100"/>
        <v>55</v>
      </c>
      <c r="AC76" s="127">
        <f t="shared" si="100"/>
        <v>10</v>
      </c>
      <c r="AD76" s="127">
        <f t="shared" si="100"/>
        <v>3</v>
      </c>
      <c r="AE76" s="127">
        <f t="shared" si="100"/>
        <v>0</v>
      </c>
      <c r="AF76" s="127">
        <f t="shared" si="100"/>
        <v>3</v>
      </c>
      <c r="AG76" s="127">
        <f t="shared" si="100"/>
        <v>5</v>
      </c>
      <c r="AH76" s="137">
        <f t="shared" si="100"/>
        <v>0</v>
      </c>
      <c r="AI76" s="138">
        <f t="shared" ref="AI76" si="102">AI27+AI28+AI29+AI30</f>
        <v>0</v>
      </c>
      <c r="AJ76" s="126">
        <f t="shared" si="100"/>
        <v>0</v>
      </c>
      <c r="AK76" s="127">
        <f t="shared" si="100"/>
        <v>0</v>
      </c>
      <c r="AL76" s="127">
        <f t="shared" si="100"/>
        <v>0</v>
      </c>
      <c r="AM76" s="127">
        <f t="shared" si="100"/>
        <v>0</v>
      </c>
      <c r="AN76" s="127">
        <f t="shared" si="100"/>
        <v>0</v>
      </c>
      <c r="AO76" s="127">
        <f t="shared" si="100"/>
        <v>0</v>
      </c>
      <c r="AP76" s="137">
        <f t="shared" si="100"/>
        <v>0</v>
      </c>
      <c r="AQ76" s="138">
        <f t="shared" si="84"/>
        <v>0</v>
      </c>
      <c r="AR76" s="126">
        <f t="shared" si="100"/>
        <v>22</v>
      </c>
      <c r="AS76" s="127">
        <f t="shared" si="100"/>
        <v>4</v>
      </c>
      <c r="AT76" s="127">
        <f t="shared" si="100"/>
        <v>0</v>
      </c>
      <c r="AU76" s="127">
        <f t="shared" si="100"/>
        <v>0</v>
      </c>
      <c r="AV76" s="127">
        <f t="shared" si="100"/>
        <v>0</v>
      </c>
      <c r="AW76" s="127">
        <f t="shared" si="100"/>
        <v>3</v>
      </c>
      <c r="AX76" s="137">
        <f t="shared" si="100"/>
        <v>0</v>
      </c>
      <c r="AY76" s="138">
        <f t="shared" si="100"/>
        <v>0</v>
      </c>
      <c r="AZ76" s="126">
        <f t="shared" si="100"/>
        <v>265</v>
      </c>
      <c r="BA76" s="127">
        <f t="shared" si="100"/>
        <v>36</v>
      </c>
      <c r="BB76" s="127">
        <f t="shared" si="100"/>
        <v>14</v>
      </c>
      <c r="BC76" s="127">
        <f t="shared" si="100"/>
        <v>6</v>
      </c>
      <c r="BD76" s="127">
        <f t="shared" si="100"/>
        <v>7</v>
      </c>
      <c r="BE76" s="127">
        <f t="shared" si="100"/>
        <v>9</v>
      </c>
      <c r="BF76" s="137">
        <f t="shared" si="100"/>
        <v>2</v>
      </c>
      <c r="BG76" s="138">
        <f t="shared" ref="BG76" si="103">BG27+BG28+BG29+BG30</f>
        <v>0</v>
      </c>
      <c r="BH76" s="126">
        <f t="shared" si="100"/>
        <v>18</v>
      </c>
      <c r="BI76" s="127">
        <f t="shared" si="100"/>
        <v>7</v>
      </c>
      <c r="BJ76" s="127">
        <f t="shared" si="100"/>
        <v>0</v>
      </c>
      <c r="BK76" s="127">
        <f t="shared" si="100"/>
        <v>0</v>
      </c>
      <c r="BL76" s="127">
        <f t="shared" si="100"/>
        <v>0</v>
      </c>
      <c r="BM76" s="127">
        <f t="shared" si="100"/>
        <v>1</v>
      </c>
      <c r="BN76" s="137">
        <f t="shared" si="100"/>
        <v>0</v>
      </c>
      <c r="BO76" s="138">
        <f t="shared" si="9"/>
        <v>1</v>
      </c>
      <c r="BP76" s="126">
        <f t="shared" si="100"/>
        <v>1</v>
      </c>
      <c r="BQ76" s="127">
        <f t="shared" si="100"/>
        <v>0</v>
      </c>
      <c r="BR76" s="127">
        <f t="shared" si="100"/>
        <v>0</v>
      </c>
      <c r="BS76" s="127">
        <f t="shared" si="100"/>
        <v>0</v>
      </c>
      <c r="BT76" s="127">
        <f t="shared" si="100"/>
        <v>0</v>
      </c>
      <c r="BU76" s="127">
        <f t="shared" si="100"/>
        <v>0</v>
      </c>
      <c r="BV76" s="137">
        <f t="shared" si="100"/>
        <v>0</v>
      </c>
      <c r="BW76" s="138">
        <f t="shared" si="10"/>
        <v>0</v>
      </c>
      <c r="BX76" s="139">
        <f t="shared" si="59"/>
        <v>938</v>
      </c>
      <c r="BY76" s="54">
        <f t="shared" si="39"/>
        <v>0.50000000000000067</v>
      </c>
    </row>
    <row r="77" spans="1:77" s="2" customFormat="1" ht="15" customHeight="1">
      <c r="A77" s="54">
        <f t="shared" si="32"/>
        <v>0.5104166666666673</v>
      </c>
      <c r="B77" s="55" t="s">
        <v>49</v>
      </c>
      <c r="C77" s="125">
        <f t="shared" si="33"/>
        <v>0.55208333333333381</v>
      </c>
      <c r="D77" s="126">
        <f t="shared" ref="D77:BV77" si="104">D28+D29+D30+D31</f>
        <v>0</v>
      </c>
      <c r="E77" s="127">
        <f t="shared" si="104"/>
        <v>0</v>
      </c>
      <c r="F77" s="127">
        <f t="shared" si="104"/>
        <v>0</v>
      </c>
      <c r="G77" s="127">
        <f t="shared" si="104"/>
        <v>0</v>
      </c>
      <c r="H77" s="127">
        <f t="shared" si="104"/>
        <v>0</v>
      </c>
      <c r="I77" s="127">
        <f t="shared" si="104"/>
        <v>0</v>
      </c>
      <c r="J77" s="137">
        <f t="shared" si="104"/>
        <v>0</v>
      </c>
      <c r="K77" s="138">
        <f t="shared" ref="K77" si="105">K28+K29+K30+K31</f>
        <v>0</v>
      </c>
      <c r="L77" s="126">
        <f t="shared" si="104"/>
        <v>64</v>
      </c>
      <c r="M77" s="127">
        <f t="shared" si="104"/>
        <v>6</v>
      </c>
      <c r="N77" s="127">
        <f t="shared" si="104"/>
        <v>1</v>
      </c>
      <c r="O77" s="127">
        <f t="shared" si="104"/>
        <v>0</v>
      </c>
      <c r="P77" s="127">
        <f t="shared" si="104"/>
        <v>4</v>
      </c>
      <c r="Q77" s="127">
        <f t="shared" si="104"/>
        <v>10</v>
      </c>
      <c r="R77" s="137">
        <f t="shared" si="104"/>
        <v>0</v>
      </c>
      <c r="S77" s="138">
        <f t="shared" si="84"/>
        <v>0</v>
      </c>
      <c r="T77" s="126">
        <f t="shared" si="104"/>
        <v>306</v>
      </c>
      <c r="U77" s="127">
        <f t="shared" si="104"/>
        <v>35</v>
      </c>
      <c r="V77" s="127">
        <f t="shared" si="104"/>
        <v>11</v>
      </c>
      <c r="W77" s="127">
        <f t="shared" si="104"/>
        <v>9</v>
      </c>
      <c r="X77" s="127">
        <f t="shared" si="104"/>
        <v>5</v>
      </c>
      <c r="Y77" s="127">
        <f t="shared" si="104"/>
        <v>13</v>
      </c>
      <c r="Z77" s="137">
        <f t="shared" si="104"/>
        <v>0</v>
      </c>
      <c r="AA77" s="138">
        <f t="shared" si="104"/>
        <v>0</v>
      </c>
      <c r="AB77" s="126">
        <f t="shared" si="104"/>
        <v>53</v>
      </c>
      <c r="AC77" s="127">
        <f t="shared" si="104"/>
        <v>10</v>
      </c>
      <c r="AD77" s="127">
        <f t="shared" si="104"/>
        <v>1</v>
      </c>
      <c r="AE77" s="127">
        <f t="shared" si="104"/>
        <v>0</v>
      </c>
      <c r="AF77" s="127">
        <f t="shared" si="104"/>
        <v>3</v>
      </c>
      <c r="AG77" s="127">
        <f t="shared" si="104"/>
        <v>6</v>
      </c>
      <c r="AH77" s="137">
        <f t="shared" si="104"/>
        <v>0</v>
      </c>
      <c r="AI77" s="138">
        <f t="shared" ref="AI77" si="106">AI28+AI29+AI30+AI31</f>
        <v>0</v>
      </c>
      <c r="AJ77" s="126">
        <f t="shared" si="104"/>
        <v>0</v>
      </c>
      <c r="AK77" s="127">
        <f t="shared" si="104"/>
        <v>0</v>
      </c>
      <c r="AL77" s="127">
        <f t="shared" si="104"/>
        <v>0</v>
      </c>
      <c r="AM77" s="127">
        <f t="shared" si="104"/>
        <v>0</v>
      </c>
      <c r="AN77" s="127">
        <f t="shared" si="104"/>
        <v>0</v>
      </c>
      <c r="AO77" s="127">
        <f t="shared" si="104"/>
        <v>0</v>
      </c>
      <c r="AP77" s="137">
        <f t="shared" si="104"/>
        <v>0</v>
      </c>
      <c r="AQ77" s="138">
        <f t="shared" si="84"/>
        <v>0</v>
      </c>
      <c r="AR77" s="126">
        <f t="shared" si="104"/>
        <v>18</v>
      </c>
      <c r="AS77" s="127">
        <f t="shared" si="104"/>
        <v>3</v>
      </c>
      <c r="AT77" s="127">
        <f t="shared" si="104"/>
        <v>1</v>
      </c>
      <c r="AU77" s="127">
        <f t="shared" si="104"/>
        <v>0</v>
      </c>
      <c r="AV77" s="127">
        <f t="shared" si="104"/>
        <v>0</v>
      </c>
      <c r="AW77" s="127">
        <f t="shared" si="104"/>
        <v>3</v>
      </c>
      <c r="AX77" s="137">
        <f t="shared" si="104"/>
        <v>0</v>
      </c>
      <c r="AY77" s="138">
        <f t="shared" si="104"/>
        <v>0</v>
      </c>
      <c r="AZ77" s="126">
        <f t="shared" si="104"/>
        <v>276</v>
      </c>
      <c r="BA77" s="127">
        <f t="shared" si="104"/>
        <v>42</v>
      </c>
      <c r="BB77" s="127">
        <f t="shared" si="104"/>
        <v>15</v>
      </c>
      <c r="BC77" s="127">
        <f t="shared" si="104"/>
        <v>7</v>
      </c>
      <c r="BD77" s="127">
        <f t="shared" si="104"/>
        <v>8</v>
      </c>
      <c r="BE77" s="127">
        <f t="shared" si="104"/>
        <v>9</v>
      </c>
      <c r="BF77" s="137">
        <f t="shared" si="104"/>
        <v>0</v>
      </c>
      <c r="BG77" s="138">
        <f t="shared" ref="BG77" si="107">BG28+BG29+BG30+BG31</f>
        <v>0</v>
      </c>
      <c r="BH77" s="126">
        <f t="shared" si="104"/>
        <v>17</v>
      </c>
      <c r="BI77" s="127">
        <f t="shared" si="104"/>
        <v>6</v>
      </c>
      <c r="BJ77" s="127">
        <f t="shared" si="104"/>
        <v>0</v>
      </c>
      <c r="BK77" s="127">
        <f t="shared" si="104"/>
        <v>0</v>
      </c>
      <c r="BL77" s="127">
        <f t="shared" si="104"/>
        <v>0</v>
      </c>
      <c r="BM77" s="127">
        <f t="shared" si="104"/>
        <v>1</v>
      </c>
      <c r="BN77" s="137">
        <f t="shared" si="104"/>
        <v>0</v>
      </c>
      <c r="BO77" s="138">
        <f t="shared" si="9"/>
        <v>1</v>
      </c>
      <c r="BP77" s="126">
        <f t="shared" si="104"/>
        <v>1</v>
      </c>
      <c r="BQ77" s="127">
        <f t="shared" si="104"/>
        <v>0</v>
      </c>
      <c r="BR77" s="127">
        <f t="shared" si="104"/>
        <v>0</v>
      </c>
      <c r="BS77" s="127">
        <f t="shared" si="104"/>
        <v>0</v>
      </c>
      <c r="BT77" s="127">
        <f t="shared" si="104"/>
        <v>0</v>
      </c>
      <c r="BU77" s="127">
        <f t="shared" si="104"/>
        <v>0</v>
      </c>
      <c r="BV77" s="137">
        <f t="shared" si="104"/>
        <v>0</v>
      </c>
      <c r="BW77" s="138">
        <f t="shared" si="10"/>
        <v>0</v>
      </c>
      <c r="BX77" s="139">
        <f t="shared" si="59"/>
        <v>945</v>
      </c>
      <c r="BY77" s="54">
        <f t="shared" si="39"/>
        <v>0.5104166666666673</v>
      </c>
    </row>
    <row r="78" spans="1:77" s="2" customFormat="1" ht="15" customHeight="1">
      <c r="A78" s="54">
        <f t="shared" si="32"/>
        <v>0.52083333333333393</v>
      </c>
      <c r="B78" s="55" t="s">
        <v>49</v>
      </c>
      <c r="C78" s="125">
        <f t="shared" si="33"/>
        <v>0.56250000000000044</v>
      </c>
      <c r="D78" s="126">
        <f t="shared" ref="D78:BV78" si="108">D29+D30+D31+D32</f>
        <v>0</v>
      </c>
      <c r="E78" s="127">
        <f t="shared" si="108"/>
        <v>0</v>
      </c>
      <c r="F78" s="127">
        <f t="shared" si="108"/>
        <v>0</v>
      </c>
      <c r="G78" s="127">
        <f t="shared" si="108"/>
        <v>0</v>
      </c>
      <c r="H78" s="127">
        <f t="shared" si="108"/>
        <v>0</v>
      </c>
      <c r="I78" s="127">
        <f t="shared" si="108"/>
        <v>0</v>
      </c>
      <c r="J78" s="137">
        <f t="shared" si="108"/>
        <v>0</v>
      </c>
      <c r="K78" s="138">
        <f t="shared" ref="K78" si="109">K29+K30+K31+K32</f>
        <v>0</v>
      </c>
      <c r="L78" s="126">
        <f t="shared" si="108"/>
        <v>55</v>
      </c>
      <c r="M78" s="127">
        <f t="shared" si="108"/>
        <v>5</v>
      </c>
      <c r="N78" s="127">
        <f t="shared" si="108"/>
        <v>1</v>
      </c>
      <c r="O78" s="127">
        <f t="shared" si="108"/>
        <v>0</v>
      </c>
      <c r="P78" s="127">
        <f t="shared" si="108"/>
        <v>3</v>
      </c>
      <c r="Q78" s="127">
        <f t="shared" si="108"/>
        <v>6</v>
      </c>
      <c r="R78" s="137">
        <f t="shared" si="108"/>
        <v>0</v>
      </c>
      <c r="S78" s="138">
        <f t="shared" si="84"/>
        <v>0</v>
      </c>
      <c r="T78" s="126">
        <f t="shared" si="108"/>
        <v>301</v>
      </c>
      <c r="U78" s="127">
        <f t="shared" si="108"/>
        <v>36</v>
      </c>
      <c r="V78" s="127">
        <f t="shared" si="108"/>
        <v>12</v>
      </c>
      <c r="W78" s="127">
        <f t="shared" si="108"/>
        <v>10</v>
      </c>
      <c r="X78" s="127">
        <f t="shared" si="108"/>
        <v>3</v>
      </c>
      <c r="Y78" s="127">
        <f t="shared" si="108"/>
        <v>13</v>
      </c>
      <c r="Z78" s="137">
        <f t="shared" si="108"/>
        <v>0</v>
      </c>
      <c r="AA78" s="138">
        <f t="shared" si="108"/>
        <v>0</v>
      </c>
      <c r="AB78" s="126">
        <f t="shared" si="108"/>
        <v>52</v>
      </c>
      <c r="AC78" s="127">
        <f t="shared" si="108"/>
        <v>9</v>
      </c>
      <c r="AD78" s="127">
        <f t="shared" si="108"/>
        <v>2</v>
      </c>
      <c r="AE78" s="127">
        <f t="shared" si="108"/>
        <v>0</v>
      </c>
      <c r="AF78" s="127">
        <f t="shared" si="108"/>
        <v>3</v>
      </c>
      <c r="AG78" s="127">
        <f t="shared" si="108"/>
        <v>8</v>
      </c>
      <c r="AH78" s="137">
        <f t="shared" si="108"/>
        <v>1</v>
      </c>
      <c r="AI78" s="138">
        <f t="shared" ref="AI78" si="110">AI29+AI30+AI31+AI32</f>
        <v>0</v>
      </c>
      <c r="AJ78" s="126">
        <f t="shared" si="108"/>
        <v>0</v>
      </c>
      <c r="AK78" s="127">
        <f t="shared" si="108"/>
        <v>0</v>
      </c>
      <c r="AL78" s="127">
        <f t="shared" si="108"/>
        <v>0</v>
      </c>
      <c r="AM78" s="127">
        <f t="shared" si="108"/>
        <v>0</v>
      </c>
      <c r="AN78" s="127">
        <f t="shared" si="108"/>
        <v>0</v>
      </c>
      <c r="AO78" s="127">
        <f t="shared" si="108"/>
        <v>0</v>
      </c>
      <c r="AP78" s="137">
        <f t="shared" si="108"/>
        <v>0</v>
      </c>
      <c r="AQ78" s="138">
        <f t="shared" si="84"/>
        <v>0</v>
      </c>
      <c r="AR78" s="126">
        <f t="shared" si="108"/>
        <v>12</v>
      </c>
      <c r="AS78" s="127">
        <f t="shared" si="108"/>
        <v>2</v>
      </c>
      <c r="AT78" s="127">
        <f t="shared" si="108"/>
        <v>1</v>
      </c>
      <c r="AU78" s="127">
        <f t="shared" si="108"/>
        <v>0</v>
      </c>
      <c r="AV78" s="127">
        <f t="shared" si="108"/>
        <v>0</v>
      </c>
      <c r="AW78" s="127">
        <f t="shared" si="108"/>
        <v>3</v>
      </c>
      <c r="AX78" s="137">
        <f t="shared" si="108"/>
        <v>0</v>
      </c>
      <c r="AY78" s="138">
        <f t="shared" si="108"/>
        <v>0</v>
      </c>
      <c r="AZ78" s="126">
        <f t="shared" si="108"/>
        <v>261</v>
      </c>
      <c r="BA78" s="127">
        <f t="shared" si="108"/>
        <v>44</v>
      </c>
      <c r="BB78" s="127">
        <f t="shared" si="108"/>
        <v>12</v>
      </c>
      <c r="BC78" s="127">
        <f t="shared" si="108"/>
        <v>10</v>
      </c>
      <c r="BD78" s="127">
        <f t="shared" si="108"/>
        <v>8</v>
      </c>
      <c r="BE78" s="127">
        <f t="shared" si="108"/>
        <v>10</v>
      </c>
      <c r="BF78" s="137">
        <f t="shared" si="108"/>
        <v>2</v>
      </c>
      <c r="BG78" s="138">
        <f t="shared" ref="BG78" si="111">BG29+BG30+BG31+BG32</f>
        <v>0</v>
      </c>
      <c r="BH78" s="126">
        <f t="shared" si="108"/>
        <v>14</v>
      </c>
      <c r="BI78" s="127">
        <f t="shared" si="108"/>
        <v>6</v>
      </c>
      <c r="BJ78" s="127">
        <f t="shared" si="108"/>
        <v>0</v>
      </c>
      <c r="BK78" s="127">
        <f t="shared" si="108"/>
        <v>0</v>
      </c>
      <c r="BL78" s="127">
        <f t="shared" si="108"/>
        <v>0</v>
      </c>
      <c r="BM78" s="127">
        <f t="shared" si="108"/>
        <v>0</v>
      </c>
      <c r="BN78" s="137">
        <f t="shared" si="108"/>
        <v>0</v>
      </c>
      <c r="BO78" s="138">
        <f t="shared" si="9"/>
        <v>0</v>
      </c>
      <c r="BP78" s="126">
        <f t="shared" si="108"/>
        <v>1</v>
      </c>
      <c r="BQ78" s="127">
        <f t="shared" si="108"/>
        <v>0</v>
      </c>
      <c r="BR78" s="127">
        <f t="shared" si="108"/>
        <v>0</v>
      </c>
      <c r="BS78" s="127">
        <f t="shared" si="108"/>
        <v>0</v>
      </c>
      <c r="BT78" s="127">
        <f t="shared" si="108"/>
        <v>0</v>
      </c>
      <c r="BU78" s="127">
        <f t="shared" si="108"/>
        <v>0</v>
      </c>
      <c r="BV78" s="137">
        <f t="shared" si="108"/>
        <v>0</v>
      </c>
      <c r="BW78" s="138">
        <f t="shared" si="10"/>
        <v>0</v>
      </c>
      <c r="BX78" s="139">
        <f t="shared" si="59"/>
        <v>906</v>
      </c>
      <c r="BY78" s="54">
        <f t="shared" si="39"/>
        <v>0.52083333333333393</v>
      </c>
    </row>
    <row r="79" spans="1:77" s="2" customFormat="1" ht="15" customHeight="1">
      <c r="A79" s="54">
        <f t="shared" si="32"/>
        <v>0.53125000000000056</v>
      </c>
      <c r="B79" s="55" t="s">
        <v>49</v>
      </c>
      <c r="C79" s="125">
        <f t="shared" si="33"/>
        <v>0.57291666666666707</v>
      </c>
      <c r="D79" s="126">
        <f t="shared" ref="D79:BV79" si="112">D30+D31+D32+D33</f>
        <v>0</v>
      </c>
      <c r="E79" s="127">
        <f t="shared" si="112"/>
        <v>0</v>
      </c>
      <c r="F79" s="127">
        <f t="shared" si="112"/>
        <v>0</v>
      </c>
      <c r="G79" s="127">
        <f t="shared" si="112"/>
        <v>0</v>
      </c>
      <c r="H79" s="127">
        <f t="shared" si="112"/>
        <v>0</v>
      </c>
      <c r="I79" s="127">
        <f t="shared" si="112"/>
        <v>0</v>
      </c>
      <c r="J79" s="137">
        <f t="shared" si="112"/>
        <v>0</v>
      </c>
      <c r="K79" s="138">
        <f t="shared" ref="K79" si="113">K30+K31+K32+K33</f>
        <v>0</v>
      </c>
      <c r="L79" s="126">
        <f t="shared" si="112"/>
        <v>61</v>
      </c>
      <c r="M79" s="127">
        <f t="shared" si="112"/>
        <v>4</v>
      </c>
      <c r="N79" s="127">
        <f t="shared" si="112"/>
        <v>1</v>
      </c>
      <c r="O79" s="127">
        <f t="shared" si="112"/>
        <v>0</v>
      </c>
      <c r="P79" s="127">
        <f t="shared" si="112"/>
        <v>2</v>
      </c>
      <c r="Q79" s="127">
        <f t="shared" si="112"/>
        <v>5</v>
      </c>
      <c r="R79" s="137">
        <f t="shared" si="112"/>
        <v>0</v>
      </c>
      <c r="S79" s="138">
        <f t="shared" si="84"/>
        <v>0</v>
      </c>
      <c r="T79" s="126">
        <f t="shared" si="112"/>
        <v>295</v>
      </c>
      <c r="U79" s="127">
        <f t="shared" si="112"/>
        <v>31</v>
      </c>
      <c r="V79" s="127">
        <f t="shared" si="112"/>
        <v>11</v>
      </c>
      <c r="W79" s="127">
        <f t="shared" si="112"/>
        <v>10</v>
      </c>
      <c r="X79" s="127">
        <f t="shared" si="112"/>
        <v>4</v>
      </c>
      <c r="Y79" s="127">
        <f t="shared" si="112"/>
        <v>12</v>
      </c>
      <c r="Z79" s="137">
        <f t="shared" si="112"/>
        <v>2</v>
      </c>
      <c r="AA79" s="138">
        <f t="shared" si="112"/>
        <v>0</v>
      </c>
      <c r="AB79" s="126">
        <f t="shared" si="112"/>
        <v>56</v>
      </c>
      <c r="AC79" s="127">
        <f t="shared" si="112"/>
        <v>13</v>
      </c>
      <c r="AD79" s="127">
        <f t="shared" si="112"/>
        <v>2</v>
      </c>
      <c r="AE79" s="127">
        <f t="shared" si="112"/>
        <v>0</v>
      </c>
      <c r="AF79" s="127">
        <f t="shared" si="112"/>
        <v>2</v>
      </c>
      <c r="AG79" s="127">
        <f t="shared" si="112"/>
        <v>6</v>
      </c>
      <c r="AH79" s="137">
        <f t="shared" si="112"/>
        <v>1</v>
      </c>
      <c r="AI79" s="138">
        <f t="shared" ref="AI79" si="114">AI30+AI31+AI32+AI33</f>
        <v>0</v>
      </c>
      <c r="AJ79" s="126">
        <f t="shared" si="112"/>
        <v>0</v>
      </c>
      <c r="AK79" s="127">
        <f t="shared" si="112"/>
        <v>0</v>
      </c>
      <c r="AL79" s="127">
        <f t="shared" si="112"/>
        <v>0</v>
      </c>
      <c r="AM79" s="127">
        <f t="shared" si="112"/>
        <v>0</v>
      </c>
      <c r="AN79" s="127">
        <f t="shared" si="112"/>
        <v>0</v>
      </c>
      <c r="AO79" s="127">
        <f t="shared" si="112"/>
        <v>0</v>
      </c>
      <c r="AP79" s="137">
        <f t="shared" si="112"/>
        <v>0</v>
      </c>
      <c r="AQ79" s="138">
        <f t="shared" si="84"/>
        <v>0</v>
      </c>
      <c r="AR79" s="126">
        <f t="shared" si="112"/>
        <v>12</v>
      </c>
      <c r="AS79" s="127">
        <f t="shared" si="112"/>
        <v>3</v>
      </c>
      <c r="AT79" s="127">
        <f t="shared" si="112"/>
        <v>1</v>
      </c>
      <c r="AU79" s="127">
        <f t="shared" si="112"/>
        <v>0</v>
      </c>
      <c r="AV79" s="127">
        <f t="shared" si="112"/>
        <v>0</v>
      </c>
      <c r="AW79" s="127">
        <f t="shared" si="112"/>
        <v>0</v>
      </c>
      <c r="AX79" s="137">
        <f t="shared" si="112"/>
        <v>0</v>
      </c>
      <c r="AY79" s="138">
        <f t="shared" si="112"/>
        <v>0</v>
      </c>
      <c r="AZ79" s="126">
        <f t="shared" si="112"/>
        <v>249</v>
      </c>
      <c r="BA79" s="127">
        <f t="shared" si="112"/>
        <v>45</v>
      </c>
      <c r="BB79" s="127">
        <f t="shared" si="112"/>
        <v>12</v>
      </c>
      <c r="BC79" s="127">
        <f t="shared" si="112"/>
        <v>12</v>
      </c>
      <c r="BD79" s="127">
        <f t="shared" si="112"/>
        <v>7</v>
      </c>
      <c r="BE79" s="127">
        <f t="shared" si="112"/>
        <v>9</v>
      </c>
      <c r="BF79" s="137">
        <f t="shared" si="112"/>
        <v>2</v>
      </c>
      <c r="BG79" s="138">
        <f t="shared" ref="BG79" si="115">BG30+BG31+BG32+BG33</f>
        <v>0</v>
      </c>
      <c r="BH79" s="126">
        <f t="shared" si="112"/>
        <v>15</v>
      </c>
      <c r="BI79" s="127">
        <f t="shared" si="112"/>
        <v>3</v>
      </c>
      <c r="BJ79" s="127">
        <f t="shared" si="112"/>
        <v>0</v>
      </c>
      <c r="BK79" s="127">
        <f t="shared" si="112"/>
        <v>0</v>
      </c>
      <c r="BL79" s="127">
        <f t="shared" si="112"/>
        <v>0</v>
      </c>
      <c r="BM79" s="127">
        <f t="shared" si="112"/>
        <v>1</v>
      </c>
      <c r="BN79" s="137">
        <f t="shared" si="112"/>
        <v>0</v>
      </c>
      <c r="BO79" s="138">
        <f t="shared" si="9"/>
        <v>0</v>
      </c>
      <c r="BP79" s="126">
        <f t="shared" si="112"/>
        <v>0</v>
      </c>
      <c r="BQ79" s="127">
        <f t="shared" si="112"/>
        <v>0</v>
      </c>
      <c r="BR79" s="127">
        <f t="shared" si="112"/>
        <v>0</v>
      </c>
      <c r="BS79" s="127">
        <f t="shared" si="112"/>
        <v>0</v>
      </c>
      <c r="BT79" s="127">
        <f t="shared" si="112"/>
        <v>0</v>
      </c>
      <c r="BU79" s="127">
        <f t="shared" si="112"/>
        <v>0</v>
      </c>
      <c r="BV79" s="137">
        <f t="shared" si="112"/>
        <v>0</v>
      </c>
      <c r="BW79" s="138">
        <f t="shared" si="10"/>
        <v>0</v>
      </c>
      <c r="BX79" s="139">
        <f t="shared" si="59"/>
        <v>889</v>
      </c>
      <c r="BY79" s="54">
        <f t="shared" si="39"/>
        <v>0.53125000000000056</v>
      </c>
    </row>
    <row r="80" spans="1:77" s="2" customFormat="1" ht="15" customHeight="1">
      <c r="A80" s="54">
        <f t="shared" si="32"/>
        <v>0.54166666666666718</v>
      </c>
      <c r="B80" s="55" t="s">
        <v>49</v>
      </c>
      <c r="C80" s="125">
        <f t="shared" si="33"/>
        <v>0.5833333333333337</v>
      </c>
      <c r="D80" s="126">
        <f t="shared" ref="D80:BV80" si="116">D31+D32+D33+D34</f>
        <v>0</v>
      </c>
      <c r="E80" s="127">
        <f t="shared" si="116"/>
        <v>0</v>
      </c>
      <c r="F80" s="127">
        <f t="shared" si="116"/>
        <v>0</v>
      </c>
      <c r="G80" s="127">
        <f t="shared" si="116"/>
        <v>0</v>
      </c>
      <c r="H80" s="127">
        <f t="shared" si="116"/>
        <v>0</v>
      </c>
      <c r="I80" s="127">
        <f t="shared" si="116"/>
        <v>0</v>
      </c>
      <c r="J80" s="137">
        <f t="shared" si="116"/>
        <v>0</v>
      </c>
      <c r="K80" s="138">
        <f t="shared" ref="K80" si="117">K31+K32+K33+K34</f>
        <v>0</v>
      </c>
      <c r="L80" s="126">
        <f t="shared" si="116"/>
        <v>68</v>
      </c>
      <c r="M80" s="127">
        <f t="shared" si="116"/>
        <v>7</v>
      </c>
      <c r="N80" s="127">
        <f t="shared" si="116"/>
        <v>1</v>
      </c>
      <c r="O80" s="127">
        <f t="shared" si="116"/>
        <v>0</v>
      </c>
      <c r="P80" s="127">
        <f t="shared" si="116"/>
        <v>1</v>
      </c>
      <c r="Q80" s="127">
        <f t="shared" si="116"/>
        <v>5</v>
      </c>
      <c r="R80" s="137">
        <f t="shared" si="116"/>
        <v>0</v>
      </c>
      <c r="S80" s="138">
        <f t="shared" si="84"/>
        <v>0</v>
      </c>
      <c r="T80" s="126">
        <f t="shared" si="116"/>
        <v>296</v>
      </c>
      <c r="U80" s="127">
        <f t="shared" si="116"/>
        <v>39</v>
      </c>
      <c r="V80" s="127">
        <f t="shared" si="116"/>
        <v>14</v>
      </c>
      <c r="W80" s="127">
        <f t="shared" si="116"/>
        <v>11</v>
      </c>
      <c r="X80" s="127">
        <f t="shared" si="116"/>
        <v>4</v>
      </c>
      <c r="Y80" s="127">
        <f t="shared" si="116"/>
        <v>15</v>
      </c>
      <c r="Z80" s="137">
        <f t="shared" si="116"/>
        <v>2</v>
      </c>
      <c r="AA80" s="138">
        <f t="shared" si="116"/>
        <v>0</v>
      </c>
      <c r="AB80" s="126">
        <f t="shared" si="116"/>
        <v>58</v>
      </c>
      <c r="AC80" s="127">
        <f t="shared" si="116"/>
        <v>12</v>
      </c>
      <c r="AD80" s="127">
        <f t="shared" si="116"/>
        <v>1</v>
      </c>
      <c r="AE80" s="127">
        <f t="shared" si="116"/>
        <v>0</v>
      </c>
      <c r="AF80" s="127">
        <f t="shared" si="116"/>
        <v>1</v>
      </c>
      <c r="AG80" s="127">
        <f t="shared" si="116"/>
        <v>7</v>
      </c>
      <c r="AH80" s="137">
        <f t="shared" si="116"/>
        <v>1</v>
      </c>
      <c r="AI80" s="138">
        <f t="shared" ref="AI80" si="118">AI31+AI32+AI33+AI34</f>
        <v>0</v>
      </c>
      <c r="AJ80" s="126">
        <f t="shared" si="116"/>
        <v>0</v>
      </c>
      <c r="AK80" s="127">
        <f t="shared" si="116"/>
        <v>0</v>
      </c>
      <c r="AL80" s="127">
        <f t="shared" si="116"/>
        <v>0</v>
      </c>
      <c r="AM80" s="127">
        <f t="shared" si="116"/>
        <v>0</v>
      </c>
      <c r="AN80" s="127">
        <f t="shared" si="116"/>
        <v>0</v>
      </c>
      <c r="AO80" s="127">
        <f t="shared" si="116"/>
        <v>0</v>
      </c>
      <c r="AP80" s="137">
        <f t="shared" si="116"/>
        <v>0</v>
      </c>
      <c r="AQ80" s="138">
        <f t="shared" si="84"/>
        <v>0</v>
      </c>
      <c r="AR80" s="126">
        <f t="shared" si="116"/>
        <v>10</v>
      </c>
      <c r="AS80" s="127">
        <f t="shared" si="116"/>
        <v>3</v>
      </c>
      <c r="AT80" s="127">
        <f t="shared" si="116"/>
        <v>1</v>
      </c>
      <c r="AU80" s="127">
        <f t="shared" si="116"/>
        <v>0</v>
      </c>
      <c r="AV80" s="127">
        <f t="shared" si="116"/>
        <v>0</v>
      </c>
      <c r="AW80" s="127">
        <f t="shared" si="116"/>
        <v>1</v>
      </c>
      <c r="AX80" s="137">
        <f t="shared" si="116"/>
        <v>0</v>
      </c>
      <c r="AY80" s="138">
        <f t="shared" si="116"/>
        <v>0</v>
      </c>
      <c r="AZ80" s="126">
        <f t="shared" si="116"/>
        <v>257</v>
      </c>
      <c r="BA80" s="127">
        <f t="shared" si="116"/>
        <v>44</v>
      </c>
      <c r="BB80" s="127">
        <f t="shared" si="116"/>
        <v>7</v>
      </c>
      <c r="BC80" s="127">
        <f t="shared" si="116"/>
        <v>14</v>
      </c>
      <c r="BD80" s="127">
        <f t="shared" si="116"/>
        <v>7</v>
      </c>
      <c r="BE80" s="127">
        <f t="shared" si="116"/>
        <v>10</v>
      </c>
      <c r="BF80" s="137">
        <f t="shared" si="116"/>
        <v>2</v>
      </c>
      <c r="BG80" s="138">
        <f t="shared" ref="BG80" si="119">BG31+BG32+BG33+BG34</f>
        <v>0</v>
      </c>
      <c r="BH80" s="126">
        <f t="shared" si="116"/>
        <v>17</v>
      </c>
      <c r="BI80" s="127">
        <f t="shared" si="116"/>
        <v>7</v>
      </c>
      <c r="BJ80" s="127">
        <f t="shared" si="116"/>
        <v>0</v>
      </c>
      <c r="BK80" s="127">
        <f t="shared" si="116"/>
        <v>0</v>
      </c>
      <c r="BL80" s="127">
        <f t="shared" si="116"/>
        <v>0</v>
      </c>
      <c r="BM80" s="127">
        <f t="shared" si="116"/>
        <v>1</v>
      </c>
      <c r="BN80" s="137">
        <f t="shared" si="116"/>
        <v>0</v>
      </c>
      <c r="BO80" s="138">
        <f t="shared" si="9"/>
        <v>0</v>
      </c>
      <c r="BP80" s="126">
        <f t="shared" si="116"/>
        <v>0</v>
      </c>
      <c r="BQ80" s="127">
        <f t="shared" si="116"/>
        <v>0</v>
      </c>
      <c r="BR80" s="127">
        <f t="shared" si="116"/>
        <v>0</v>
      </c>
      <c r="BS80" s="127">
        <f t="shared" si="116"/>
        <v>0</v>
      </c>
      <c r="BT80" s="127">
        <f t="shared" si="116"/>
        <v>0</v>
      </c>
      <c r="BU80" s="127">
        <f t="shared" si="116"/>
        <v>0</v>
      </c>
      <c r="BV80" s="137">
        <f t="shared" si="116"/>
        <v>0</v>
      </c>
      <c r="BW80" s="138">
        <f t="shared" si="10"/>
        <v>0</v>
      </c>
      <c r="BX80" s="139">
        <f t="shared" si="59"/>
        <v>924</v>
      </c>
      <c r="BY80" s="54">
        <f t="shared" si="39"/>
        <v>0.54166666666666718</v>
      </c>
    </row>
    <row r="81" spans="1:77" s="2" customFormat="1" ht="15" customHeight="1">
      <c r="A81" s="54">
        <f t="shared" si="32"/>
        <v>0.55208333333333381</v>
      </c>
      <c r="B81" s="55" t="s">
        <v>49</v>
      </c>
      <c r="C81" s="125">
        <f t="shared" si="33"/>
        <v>0.59375000000000033</v>
      </c>
      <c r="D81" s="126">
        <f t="shared" ref="D81:BV81" si="120">D32+D33+D34+D35</f>
        <v>0</v>
      </c>
      <c r="E81" s="127">
        <f t="shared" si="120"/>
        <v>0</v>
      </c>
      <c r="F81" s="127">
        <f t="shared" si="120"/>
        <v>0</v>
      </c>
      <c r="G81" s="127">
        <f t="shared" si="120"/>
        <v>0</v>
      </c>
      <c r="H81" s="127">
        <f t="shared" si="120"/>
        <v>0</v>
      </c>
      <c r="I81" s="127">
        <f t="shared" si="120"/>
        <v>0</v>
      </c>
      <c r="J81" s="137">
        <f t="shared" si="120"/>
        <v>0</v>
      </c>
      <c r="K81" s="138">
        <f t="shared" ref="K81" si="121">K32+K33+K34+K35</f>
        <v>0</v>
      </c>
      <c r="L81" s="126">
        <f t="shared" si="120"/>
        <v>58</v>
      </c>
      <c r="M81" s="127">
        <f t="shared" si="120"/>
        <v>13</v>
      </c>
      <c r="N81" s="127">
        <f t="shared" si="120"/>
        <v>1</v>
      </c>
      <c r="O81" s="127">
        <f t="shared" si="120"/>
        <v>0</v>
      </c>
      <c r="P81" s="127">
        <f t="shared" si="120"/>
        <v>2</v>
      </c>
      <c r="Q81" s="127">
        <f t="shared" si="120"/>
        <v>4</v>
      </c>
      <c r="R81" s="137">
        <f t="shared" si="120"/>
        <v>0</v>
      </c>
      <c r="S81" s="138">
        <f t="shared" si="84"/>
        <v>0</v>
      </c>
      <c r="T81" s="126">
        <f t="shared" si="120"/>
        <v>298</v>
      </c>
      <c r="U81" s="127">
        <f t="shared" si="120"/>
        <v>36</v>
      </c>
      <c r="V81" s="127">
        <f t="shared" si="120"/>
        <v>16</v>
      </c>
      <c r="W81" s="127">
        <f t="shared" si="120"/>
        <v>13</v>
      </c>
      <c r="X81" s="127">
        <f t="shared" si="120"/>
        <v>5</v>
      </c>
      <c r="Y81" s="127">
        <f t="shared" si="120"/>
        <v>9</v>
      </c>
      <c r="Z81" s="137">
        <f t="shared" si="120"/>
        <v>2</v>
      </c>
      <c r="AA81" s="138">
        <f t="shared" si="120"/>
        <v>0</v>
      </c>
      <c r="AB81" s="126">
        <f t="shared" si="120"/>
        <v>60</v>
      </c>
      <c r="AC81" s="127">
        <f t="shared" si="120"/>
        <v>12</v>
      </c>
      <c r="AD81" s="127">
        <f t="shared" si="120"/>
        <v>1</v>
      </c>
      <c r="AE81" s="127">
        <f t="shared" si="120"/>
        <v>0</v>
      </c>
      <c r="AF81" s="127">
        <f t="shared" si="120"/>
        <v>1</v>
      </c>
      <c r="AG81" s="127">
        <f t="shared" si="120"/>
        <v>6</v>
      </c>
      <c r="AH81" s="137">
        <f t="shared" si="120"/>
        <v>1</v>
      </c>
      <c r="AI81" s="138">
        <f t="shared" ref="AI81" si="122">AI32+AI33+AI34+AI35</f>
        <v>0</v>
      </c>
      <c r="AJ81" s="126">
        <f t="shared" si="120"/>
        <v>0</v>
      </c>
      <c r="AK81" s="127">
        <f t="shared" si="120"/>
        <v>0</v>
      </c>
      <c r="AL81" s="127">
        <f t="shared" si="120"/>
        <v>0</v>
      </c>
      <c r="AM81" s="127">
        <f t="shared" si="120"/>
        <v>0</v>
      </c>
      <c r="AN81" s="127">
        <f t="shared" si="120"/>
        <v>0</v>
      </c>
      <c r="AO81" s="127">
        <f t="shared" si="120"/>
        <v>0</v>
      </c>
      <c r="AP81" s="137">
        <f t="shared" si="120"/>
        <v>0</v>
      </c>
      <c r="AQ81" s="138">
        <f t="shared" si="84"/>
        <v>0</v>
      </c>
      <c r="AR81" s="126">
        <f t="shared" si="120"/>
        <v>12</v>
      </c>
      <c r="AS81" s="127">
        <f t="shared" si="120"/>
        <v>4</v>
      </c>
      <c r="AT81" s="127">
        <f t="shared" si="120"/>
        <v>0</v>
      </c>
      <c r="AU81" s="127">
        <f t="shared" si="120"/>
        <v>0</v>
      </c>
      <c r="AV81" s="127">
        <f t="shared" si="120"/>
        <v>0</v>
      </c>
      <c r="AW81" s="127">
        <f t="shared" si="120"/>
        <v>1</v>
      </c>
      <c r="AX81" s="137">
        <f t="shared" si="120"/>
        <v>0</v>
      </c>
      <c r="AY81" s="138">
        <f t="shared" si="120"/>
        <v>0</v>
      </c>
      <c r="AZ81" s="126">
        <f t="shared" si="120"/>
        <v>275</v>
      </c>
      <c r="BA81" s="127">
        <f t="shared" si="120"/>
        <v>35</v>
      </c>
      <c r="BB81" s="127">
        <f t="shared" si="120"/>
        <v>6</v>
      </c>
      <c r="BC81" s="127">
        <f t="shared" si="120"/>
        <v>12</v>
      </c>
      <c r="BD81" s="127">
        <f t="shared" si="120"/>
        <v>6</v>
      </c>
      <c r="BE81" s="127">
        <f t="shared" si="120"/>
        <v>9</v>
      </c>
      <c r="BF81" s="137">
        <f t="shared" si="120"/>
        <v>2</v>
      </c>
      <c r="BG81" s="138">
        <f t="shared" ref="BG81" si="123">BG32+BG33+BG34+BG35</f>
        <v>0</v>
      </c>
      <c r="BH81" s="126">
        <f t="shared" si="120"/>
        <v>11</v>
      </c>
      <c r="BI81" s="127">
        <f t="shared" si="120"/>
        <v>12</v>
      </c>
      <c r="BJ81" s="127">
        <f t="shared" si="120"/>
        <v>0</v>
      </c>
      <c r="BK81" s="127">
        <f t="shared" si="120"/>
        <v>0</v>
      </c>
      <c r="BL81" s="127">
        <f t="shared" si="120"/>
        <v>0</v>
      </c>
      <c r="BM81" s="127">
        <f t="shared" si="120"/>
        <v>1</v>
      </c>
      <c r="BN81" s="137">
        <f t="shared" si="120"/>
        <v>0</v>
      </c>
      <c r="BO81" s="138">
        <f t="shared" si="9"/>
        <v>0</v>
      </c>
      <c r="BP81" s="126">
        <f t="shared" si="120"/>
        <v>0</v>
      </c>
      <c r="BQ81" s="127">
        <f t="shared" si="120"/>
        <v>0</v>
      </c>
      <c r="BR81" s="127">
        <f t="shared" si="120"/>
        <v>0</v>
      </c>
      <c r="BS81" s="127">
        <f t="shared" si="120"/>
        <v>0</v>
      </c>
      <c r="BT81" s="127">
        <f t="shared" si="120"/>
        <v>0</v>
      </c>
      <c r="BU81" s="127">
        <f t="shared" si="120"/>
        <v>0</v>
      </c>
      <c r="BV81" s="137">
        <f t="shared" si="120"/>
        <v>0</v>
      </c>
      <c r="BW81" s="138">
        <f t="shared" si="10"/>
        <v>0</v>
      </c>
      <c r="BX81" s="139">
        <f t="shared" si="59"/>
        <v>924</v>
      </c>
      <c r="BY81" s="54">
        <f t="shared" si="39"/>
        <v>0.55208333333333381</v>
      </c>
    </row>
    <row r="82" spans="1:77" s="2" customFormat="1" ht="15" customHeight="1">
      <c r="A82" s="54">
        <f t="shared" si="32"/>
        <v>0.56250000000000044</v>
      </c>
      <c r="B82" s="55" t="s">
        <v>49</v>
      </c>
      <c r="C82" s="125">
        <f t="shared" si="33"/>
        <v>0.60416666666666696</v>
      </c>
      <c r="D82" s="126">
        <f t="shared" ref="D82:BV82" si="124">D33+D34+D35+D36</f>
        <v>0</v>
      </c>
      <c r="E82" s="127">
        <f t="shared" si="124"/>
        <v>0</v>
      </c>
      <c r="F82" s="127">
        <f t="shared" si="124"/>
        <v>0</v>
      </c>
      <c r="G82" s="127">
        <f t="shared" si="124"/>
        <v>0</v>
      </c>
      <c r="H82" s="127">
        <f t="shared" si="124"/>
        <v>0</v>
      </c>
      <c r="I82" s="127">
        <f t="shared" si="124"/>
        <v>0</v>
      </c>
      <c r="J82" s="137">
        <f t="shared" si="124"/>
        <v>0</v>
      </c>
      <c r="K82" s="138">
        <f t="shared" ref="K82" si="125">K33+K34+K35+K36</f>
        <v>0</v>
      </c>
      <c r="L82" s="126">
        <f t="shared" si="124"/>
        <v>58</v>
      </c>
      <c r="M82" s="127">
        <f t="shared" si="124"/>
        <v>19</v>
      </c>
      <c r="N82" s="127">
        <f t="shared" si="124"/>
        <v>0</v>
      </c>
      <c r="O82" s="127">
        <f t="shared" si="124"/>
        <v>0</v>
      </c>
      <c r="P82" s="127">
        <f t="shared" si="124"/>
        <v>2</v>
      </c>
      <c r="Q82" s="127">
        <f t="shared" si="124"/>
        <v>4</v>
      </c>
      <c r="R82" s="137">
        <f t="shared" si="124"/>
        <v>0</v>
      </c>
      <c r="S82" s="138">
        <f t="shared" si="84"/>
        <v>0</v>
      </c>
      <c r="T82" s="126">
        <f t="shared" si="124"/>
        <v>284</v>
      </c>
      <c r="U82" s="127">
        <f t="shared" si="124"/>
        <v>36</v>
      </c>
      <c r="V82" s="127">
        <f t="shared" si="124"/>
        <v>14</v>
      </c>
      <c r="W82" s="127">
        <f t="shared" si="124"/>
        <v>14</v>
      </c>
      <c r="X82" s="127">
        <f t="shared" si="124"/>
        <v>5</v>
      </c>
      <c r="Y82" s="127">
        <f t="shared" si="124"/>
        <v>8</v>
      </c>
      <c r="Z82" s="137">
        <f t="shared" si="124"/>
        <v>2</v>
      </c>
      <c r="AA82" s="138">
        <f t="shared" si="124"/>
        <v>0</v>
      </c>
      <c r="AB82" s="126">
        <f t="shared" si="124"/>
        <v>71</v>
      </c>
      <c r="AC82" s="127">
        <f t="shared" si="124"/>
        <v>15</v>
      </c>
      <c r="AD82" s="127">
        <f t="shared" si="124"/>
        <v>0</v>
      </c>
      <c r="AE82" s="127">
        <f t="shared" si="124"/>
        <v>0</v>
      </c>
      <c r="AF82" s="127">
        <f t="shared" si="124"/>
        <v>2</v>
      </c>
      <c r="AG82" s="127">
        <f t="shared" si="124"/>
        <v>4</v>
      </c>
      <c r="AH82" s="137">
        <f t="shared" si="124"/>
        <v>0</v>
      </c>
      <c r="AI82" s="138">
        <f t="shared" ref="AI82" si="126">AI33+AI34+AI35+AI36</f>
        <v>0</v>
      </c>
      <c r="AJ82" s="126">
        <f t="shared" si="124"/>
        <v>0</v>
      </c>
      <c r="AK82" s="127">
        <f t="shared" si="124"/>
        <v>0</v>
      </c>
      <c r="AL82" s="127">
        <f t="shared" si="124"/>
        <v>0</v>
      </c>
      <c r="AM82" s="127">
        <f t="shared" si="124"/>
        <v>0</v>
      </c>
      <c r="AN82" s="127">
        <f t="shared" si="124"/>
        <v>0</v>
      </c>
      <c r="AO82" s="127">
        <f t="shared" si="124"/>
        <v>0</v>
      </c>
      <c r="AP82" s="137">
        <f t="shared" si="124"/>
        <v>0</v>
      </c>
      <c r="AQ82" s="138">
        <f t="shared" si="84"/>
        <v>0</v>
      </c>
      <c r="AR82" s="126">
        <f t="shared" si="124"/>
        <v>10</v>
      </c>
      <c r="AS82" s="127">
        <f t="shared" si="124"/>
        <v>4</v>
      </c>
      <c r="AT82" s="127">
        <f t="shared" si="124"/>
        <v>0</v>
      </c>
      <c r="AU82" s="127">
        <f t="shared" si="124"/>
        <v>0</v>
      </c>
      <c r="AV82" s="127">
        <f t="shared" si="124"/>
        <v>0</v>
      </c>
      <c r="AW82" s="127">
        <f t="shared" si="124"/>
        <v>1</v>
      </c>
      <c r="AX82" s="137">
        <f t="shared" si="124"/>
        <v>0</v>
      </c>
      <c r="AY82" s="138">
        <f t="shared" si="124"/>
        <v>0</v>
      </c>
      <c r="AZ82" s="126">
        <f t="shared" si="124"/>
        <v>288</v>
      </c>
      <c r="BA82" s="127">
        <f t="shared" si="124"/>
        <v>33</v>
      </c>
      <c r="BB82" s="127">
        <f t="shared" si="124"/>
        <v>8</v>
      </c>
      <c r="BC82" s="127">
        <f t="shared" si="124"/>
        <v>13</v>
      </c>
      <c r="BD82" s="127">
        <f t="shared" si="124"/>
        <v>4</v>
      </c>
      <c r="BE82" s="127">
        <f t="shared" si="124"/>
        <v>7</v>
      </c>
      <c r="BF82" s="137">
        <f t="shared" si="124"/>
        <v>0</v>
      </c>
      <c r="BG82" s="138">
        <f t="shared" ref="BG82" si="127">BG33+BG34+BG35+BG36</f>
        <v>0</v>
      </c>
      <c r="BH82" s="126">
        <f t="shared" si="124"/>
        <v>16</v>
      </c>
      <c r="BI82" s="127">
        <f t="shared" si="124"/>
        <v>19</v>
      </c>
      <c r="BJ82" s="127">
        <f t="shared" si="124"/>
        <v>1</v>
      </c>
      <c r="BK82" s="127">
        <f t="shared" si="124"/>
        <v>0</v>
      </c>
      <c r="BL82" s="127">
        <f t="shared" si="124"/>
        <v>0</v>
      </c>
      <c r="BM82" s="127">
        <f t="shared" si="124"/>
        <v>1</v>
      </c>
      <c r="BN82" s="137">
        <f t="shared" si="124"/>
        <v>0</v>
      </c>
      <c r="BO82" s="138">
        <f t="shared" si="9"/>
        <v>0</v>
      </c>
      <c r="BP82" s="126">
        <f t="shared" si="124"/>
        <v>0</v>
      </c>
      <c r="BQ82" s="127">
        <f t="shared" si="124"/>
        <v>0</v>
      </c>
      <c r="BR82" s="127">
        <f t="shared" si="124"/>
        <v>0</v>
      </c>
      <c r="BS82" s="127">
        <f t="shared" si="124"/>
        <v>0</v>
      </c>
      <c r="BT82" s="127">
        <f t="shared" si="124"/>
        <v>0</v>
      </c>
      <c r="BU82" s="127">
        <f t="shared" si="124"/>
        <v>0</v>
      </c>
      <c r="BV82" s="137">
        <f t="shared" si="124"/>
        <v>0</v>
      </c>
      <c r="BW82" s="138">
        <f t="shared" si="10"/>
        <v>0</v>
      </c>
      <c r="BX82" s="139">
        <f t="shared" si="59"/>
        <v>943</v>
      </c>
      <c r="BY82" s="54">
        <f t="shared" si="39"/>
        <v>0.56250000000000044</v>
      </c>
    </row>
    <row r="83" spans="1:77" s="2" customFormat="1" ht="15" customHeight="1">
      <c r="A83" s="54">
        <f t="shared" si="32"/>
        <v>0.57291666666666707</v>
      </c>
      <c r="B83" s="55" t="s">
        <v>49</v>
      </c>
      <c r="C83" s="125">
        <f t="shared" si="33"/>
        <v>0.61458333333333359</v>
      </c>
      <c r="D83" s="126">
        <f t="shared" ref="D83:BV83" si="128">D34+D35+D36+D37</f>
        <v>0</v>
      </c>
      <c r="E83" s="127">
        <f t="shared" si="128"/>
        <v>0</v>
      </c>
      <c r="F83" s="127">
        <f t="shared" si="128"/>
        <v>0</v>
      </c>
      <c r="G83" s="127">
        <f t="shared" si="128"/>
        <v>0</v>
      </c>
      <c r="H83" s="127">
        <f t="shared" si="128"/>
        <v>0</v>
      </c>
      <c r="I83" s="127">
        <f t="shared" si="128"/>
        <v>0</v>
      </c>
      <c r="J83" s="137">
        <f t="shared" si="128"/>
        <v>0</v>
      </c>
      <c r="K83" s="138">
        <f t="shared" ref="K83" si="129">K34+K35+K36+K37</f>
        <v>0</v>
      </c>
      <c r="L83" s="126">
        <f t="shared" si="128"/>
        <v>50</v>
      </c>
      <c r="M83" s="127">
        <f t="shared" si="128"/>
        <v>22</v>
      </c>
      <c r="N83" s="127">
        <f t="shared" si="128"/>
        <v>0</v>
      </c>
      <c r="O83" s="127">
        <f t="shared" si="128"/>
        <v>0</v>
      </c>
      <c r="P83" s="127">
        <f t="shared" si="128"/>
        <v>3</v>
      </c>
      <c r="Q83" s="127">
        <f t="shared" si="128"/>
        <v>5</v>
      </c>
      <c r="R83" s="137">
        <f t="shared" si="128"/>
        <v>0</v>
      </c>
      <c r="S83" s="138">
        <f t="shared" si="84"/>
        <v>0</v>
      </c>
      <c r="T83" s="126">
        <f t="shared" si="128"/>
        <v>297</v>
      </c>
      <c r="U83" s="127">
        <f t="shared" si="128"/>
        <v>41</v>
      </c>
      <c r="V83" s="127">
        <f t="shared" si="128"/>
        <v>17</v>
      </c>
      <c r="W83" s="127">
        <f t="shared" si="128"/>
        <v>13</v>
      </c>
      <c r="X83" s="127">
        <f t="shared" si="128"/>
        <v>6</v>
      </c>
      <c r="Y83" s="127">
        <f t="shared" si="128"/>
        <v>6</v>
      </c>
      <c r="Z83" s="137">
        <f t="shared" si="128"/>
        <v>0</v>
      </c>
      <c r="AA83" s="138">
        <f t="shared" si="128"/>
        <v>0</v>
      </c>
      <c r="AB83" s="126">
        <f t="shared" si="128"/>
        <v>85</v>
      </c>
      <c r="AC83" s="127">
        <f t="shared" si="128"/>
        <v>13</v>
      </c>
      <c r="AD83" s="127">
        <f t="shared" si="128"/>
        <v>0</v>
      </c>
      <c r="AE83" s="127">
        <f t="shared" si="128"/>
        <v>1</v>
      </c>
      <c r="AF83" s="127">
        <f t="shared" si="128"/>
        <v>2</v>
      </c>
      <c r="AG83" s="127">
        <f t="shared" si="128"/>
        <v>4</v>
      </c>
      <c r="AH83" s="137">
        <f t="shared" si="128"/>
        <v>0</v>
      </c>
      <c r="AI83" s="138">
        <f t="shared" ref="AI83" si="130">AI34+AI35+AI36+AI37</f>
        <v>0</v>
      </c>
      <c r="AJ83" s="126">
        <f t="shared" si="128"/>
        <v>0</v>
      </c>
      <c r="AK83" s="127">
        <f t="shared" si="128"/>
        <v>0</v>
      </c>
      <c r="AL83" s="127">
        <f t="shared" si="128"/>
        <v>0</v>
      </c>
      <c r="AM83" s="127">
        <f t="shared" si="128"/>
        <v>0</v>
      </c>
      <c r="AN83" s="127">
        <f t="shared" si="128"/>
        <v>0</v>
      </c>
      <c r="AO83" s="127">
        <f t="shared" si="128"/>
        <v>0</v>
      </c>
      <c r="AP83" s="137">
        <f t="shared" si="128"/>
        <v>0</v>
      </c>
      <c r="AQ83" s="138">
        <f t="shared" si="84"/>
        <v>0</v>
      </c>
      <c r="AR83" s="126">
        <f t="shared" si="128"/>
        <v>17</v>
      </c>
      <c r="AS83" s="127">
        <f t="shared" si="128"/>
        <v>5</v>
      </c>
      <c r="AT83" s="127">
        <f t="shared" si="128"/>
        <v>0</v>
      </c>
      <c r="AU83" s="127">
        <f t="shared" si="128"/>
        <v>0</v>
      </c>
      <c r="AV83" s="127">
        <f t="shared" si="128"/>
        <v>0</v>
      </c>
      <c r="AW83" s="127">
        <f t="shared" si="128"/>
        <v>1</v>
      </c>
      <c r="AX83" s="137">
        <f t="shared" si="128"/>
        <v>0</v>
      </c>
      <c r="AY83" s="138">
        <f t="shared" si="128"/>
        <v>0</v>
      </c>
      <c r="AZ83" s="126">
        <f t="shared" si="128"/>
        <v>304</v>
      </c>
      <c r="BA83" s="127">
        <f t="shared" si="128"/>
        <v>37</v>
      </c>
      <c r="BB83" s="127">
        <f t="shared" si="128"/>
        <v>7</v>
      </c>
      <c r="BC83" s="127">
        <f t="shared" si="128"/>
        <v>13</v>
      </c>
      <c r="BD83" s="127">
        <f t="shared" si="128"/>
        <v>5</v>
      </c>
      <c r="BE83" s="127">
        <f t="shared" si="128"/>
        <v>6</v>
      </c>
      <c r="BF83" s="137">
        <f t="shared" si="128"/>
        <v>0</v>
      </c>
      <c r="BG83" s="138">
        <f t="shared" ref="BG83" si="131">BG34+BG35+BG36+BG37</f>
        <v>0</v>
      </c>
      <c r="BH83" s="126">
        <f t="shared" si="128"/>
        <v>13</v>
      </c>
      <c r="BI83" s="127">
        <f t="shared" si="128"/>
        <v>24</v>
      </c>
      <c r="BJ83" s="127">
        <f t="shared" si="128"/>
        <v>2</v>
      </c>
      <c r="BK83" s="127">
        <f t="shared" si="128"/>
        <v>0</v>
      </c>
      <c r="BL83" s="127">
        <f t="shared" si="128"/>
        <v>0</v>
      </c>
      <c r="BM83" s="127">
        <f t="shared" si="128"/>
        <v>0</v>
      </c>
      <c r="BN83" s="137">
        <f t="shared" si="128"/>
        <v>0</v>
      </c>
      <c r="BO83" s="138">
        <f t="shared" si="9"/>
        <v>0</v>
      </c>
      <c r="BP83" s="126">
        <f t="shared" si="128"/>
        <v>0</v>
      </c>
      <c r="BQ83" s="127">
        <f t="shared" si="128"/>
        <v>0</v>
      </c>
      <c r="BR83" s="127">
        <f t="shared" si="128"/>
        <v>0</v>
      </c>
      <c r="BS83" s="127">
        <f t="shared" si="128"/>
        <v>0</v>
      </c>
      <c r="BT83" s="127">
        <f t="shared" si="128"/>
        <v>0</v>
      </c>
      <c r="BU83" s="127">
        <f t="shared" si="128"/>
        <v>0</v>
      </c>
      <c r="BV83" s="137">
        <f t="shared" si="128"/>
        <v>0</v>
      </c>
      <c r="BW83" s="138">
        <f t="shared" si="10"/>
        <v>0</v>
      </c>
      <c r="BX83" s="139">
        <f t="shared" si="59"/>
        <v>999</v>
      </c>
      <c r="BY83" s="54">
        <f t="shared" si="39"/>
        <v>0.57291666666666707</v>
      </c>
    </row>
    <row r="84" spans="1:77" s="2" customFormat="1" ht="15" customHeight="1">
      <c r="A84" s="54">
        <f t="shared" si="32"/>
        <v>0.5833333333333337</v>
      </c>
      <c r="B84" s="55" t="s">
        <v>49</v>
      </c>
      <c r="C84" s="125">
        <f t="shared" si="33"/>
        <v>0.62500000000000022</v>
      </c>
      <c r="D84" s="126">
        <f t="shared" ref="D84:BV84" si="132">D35+D36+D37+D38</f>
        <v>0</v>
      </c>
      <c r="E84" s="127">
        <f t="shared" si="132"/>
        <v>0</v>
      </c>
      <c r="F84" s="127">
        <f t="shared" si="132"/>
        <v>0</v>
      </c>
      <c r="G84" s="127">
        <f t="shared" si="132"/>
        <v>0</v>
      </c>
      <c r="H84" s="127">
        <f t="shared" si="132"/>
        <v>0</v>
      </c>
      <c r="I84" s="127">
        <f t="shared" si="132"/>
        <v>0</v>
      </c>
      <c r="J84" s="137">
        <f t="shared" si="132"/>
        <v>0</v>
      </c>
      <c r="K84" s="138">
        <f t="shared" ref="K84" si="133">K35+K36+K37+K38</f>
        <v>0</v>
      </c>
      <c r="L84" s="126">
        <f t="shared" si="132"/>
        <v>50</v>
      </c>
      <c r="M84" s="127">
        <f t="shared" si="132"/>
        <v>20</v>
      </c>
      <c r="N84" s="127">
        <f t="shared" si="132"/>
        <v>0</v>
      </c>
      <c r="O84" s="127">
        <f t="shared" si="132"/>
        <v>0</v>
      </c>
      <c r="P84" s="127">
        <f t="shared" si="132"/>
        <v>3</v>
      </c>
      <c r="Q84" s="127">
        <f t="shared" si="132"/>
        <v>6</v>
      </c>
      <c r="R84" s="137">
        <f t="shared" si="132"/>
        <v>0</v>
      </c>
      <c r="S84" s="138">
        <f t="shared" si="84"/>
        <v>0</v>
      </c>
      <c r="T84" s="126">
        <f t="shared" si="132"/>
        <v>302</v>
      </c>
      <c r="U84" s="127">
        <f t="shared" si="132"/>
        <v>35</v>
      </c>
      <c r="V84" s="127">
        <f t="shared" si="132"/>
        <v>15</v>
      </c>
      <c r="W84" s="127">
        <f t="shared" si="132"/>
        <v>11</v>
      </c>
      <c r="X84" s="127">
        <f t="shared" si="132"/>
        <v>6</v>
      </c>
      <c r="Y84" s="127">
        <f t="shared" si="132"/>
        <v>5</v>
      </c>
      <c r="Z84" s="137">
        <f t="shared" si="132"/>
        <v>0</v>
      </c>
      <c r="AA84" s="138">
        <f t="shared" si="132"/>
        <v>1</v>
      </c>
      <c r="AB84" s="126">
        <f t="shared" si="132"/>
        <v>82</v>
      </c>
      <c r="AC84" s="127">
        <f t="shared" si="132"/>
        <v>15</v>
      </c>
      <c r="AD84" s="127">
        <f t="shared" si="132"/>
        <v>0</v>
      </c>
      <c r="AE84" s="127">
        <f t="shared" si="132"/>
        <v>1</v>
      </c>
      <c r="AF84" s="127">
        <f t="shared" si="132"/>
        <v>3</v>
      </c>
      <c r="AG84" s="127">
        <f t="shared" si="132"/>
        <v>4</v>
      </c>
      <c r="AH84" s="137">
        <f t="shared" si="132"/>
        <v>0</v>
      </c>
      <c r="AI84" s="138">
        <f t="shared" ref="AI84" si="134">AI35+AI36+AI37+AI38</f>
        <v>0</v>
      </c>
      <c r="AJ84" s="126">
        <f t="shared" si="132"/>
        <v>0</v>
      </c>
      <c r="AK84" s="127">
        <f t="shared" si="132"/>
        <v>0</v>
      </c>
      <c r="AL84" s="127">
        <f t="shared" si="132"/>
        <v>0</v>
      </c>
      <c r="AM84" s="127">
        <f t="shared" si="132"/>
        <v>0</v>
      </c>
      <c r="AN84" s="127">
        <f t="shared" si="132"/>
        <v>0</v>
      </c>
      <c r="AO84" s="127">
        <f t="shared" si="132"/>
        <v>0</v>
      </c>
      <c r="AP84" s="137">
        <f t="shared" si="132"/>
        <v>0</v>
      </c>
      <c r="AQ84" s="138">
        <f t="shared" si="84"/>
        <v>0</v>
      </c>
      <c r="AR84" s="126">
        <f t="shared" si="132"/>
        <v>20</v>
      </c>
      <c r="AS84" s="127">
        <f t="shared" si="132"/>
        <v>5</v>
      </c>
      <c r="AT84" s="127">
        <f t="shared" si="132"/>
        <v>0</v>
      </c>
      <c r="AU84" s="127">
        <f t="shared" si="132"/>
        <v>0</v>
      </c>
      <c r="AV84" s="127">
        <f t="shared" si="132"/>
        <v>0</v>
      </c>
      <c r="AW84" s="127">
        <f t="shared" si="132"/>
        <v>0</v>
      </c>
      <c r="AX84" s="137">
        <f t="shared" si="132"/>
        <v>0</v>
      </c>
      <c r="AY84" s="138">
        <f t="shared" si="132"/>
        <v>0</v>
      </c>
      <c r="AZ84" s="126">
        <f t="shared" si="132"/>
        <v>326</v>
      </c>
      <c r="BA84" s="127">
        <f t="shared" si="132"/>
        <v>41</v>
      </c>
      <c r="BB84" s="127">
        <f t="shared" si="132"/>
        <v>8</v>
      </c>
      <c r="BC84" s="127">
        <f t="shared" si="132"/>
        <v>9</v>
      </c>
      <c r="BD84" s="127">
        <f t="shared" si="132"/>
        <v>6</v>
      </c>
      <c r="BE84" s="127">
        <f t="shared" si="132"/>
        <v>4</v>
      </c>
      <c r="BF84" s="137">
        <f t="shared" si="132"/>
        <v>1</v>
      </c>
      <c r="BG84" s="138">
        <f t="shared" ref="BG84" si="135">BG35+BG36+BG37+BG38</f>
        <v>0</v>
      </c>
      <c r="BH84" s="126">
        <f t="shared" si="132"/>
        <v>8</v>
      </c>
      <c r="BI84" s="127">
        <f t="shared" si="132"/>
        <v>21</v>
      </c>
      <c r="BJ84" s="127">
        <f t="shared" si="132"/>
        <v>2</v>
      </c>
      <c r="BK84" s="127">
        <f t="shared" si="132"/>
        <v>0</v>
      </c>
      <c r="BL84" s="127">
        <f t="shared" si="132"/>
        <v>0</v>
      </c>
      <c r="BM84" s="127">
        <f t="shared" si="132"/>
        <v>0</v>
      </c>
      <c r="BN84" s="137">
        <f t="shared" si="132"/>
        <v>0</v>
      </c>
      <c r="BO84" s="138">
        <f t="shared" si="9"/>
        <v>0</v>
      </c>
      <c r="BP84" s="126">
        <f t="shared" si="132"/>
        <v>0</v>
      </c>
      <c r="BQ84" s="127">
        <f t="shared" si="132"/>
        <v>0</v>
      </c>
      <c r="BR84" s="127">
        <f t="shared" si="132"/>
        <v>0</v>
      </c>
      <c r="BS84" s="127">
        <f t="shared" si="132"/>
        <v>0</v>
      </c>
      <c r="BT84" s="127">
        <f t="shared" si="132"/>
        <v>0</v>
      </c>
      <c r="BU84" s="127">
        <f t="shared" si="132"/>
        <v>0</v>
      </c>
      <c r="BV84" s="137">
        <f t="shared" si="132"/>
        <v>0</v>
      </c>
      <c r="BW84" s="138">
        <f t="shared" si="10"/>
        <v>0</v>
      </c>
      <c r="BX84" s="139">
        <f t="shared" si="59"/>
        <v>1010</v>
      </c>
      <c r="BY84" s="54">
        <f t="shared" si="39"/>
        <v>0.5833333333333337</v>
      </c>
    </row>
    <row r="85" spans="1:77" s="2" customFormat="1" ht="15" customHeight="1">
      <c r="A85" s="54">
        <f t="shared" si="32"/>
        <v>0.59375000000000033</v>
      </c>
      <c r="B85" s="55" t="s">
        <v>49</v>
      </c>
      <c r="C85" s="125">
        <f t="shared" si="33"/>
        <v>0.63541666666666685</v>
      </c>
      <c r="D85" s="126">
        <f t="shared" ref="D85:BV85" si="136">D36+D37+D38+D39</f>
        <v>0</v>
      </c>
      <c r="E85" s="127">
        <f t="shared" si="136"/>
        <v>0</v>
      </c>
      <c r="F85" s="127">
        <f t="shared" si="136"/>
        <v>0</v>
      </c>
      <c r="G85" s="127">
        <f t="shared" si="136"/>
        <v>0</v>
      </c>
      <c r="H85" s="127">
        <f t="shared" si="136"/>
        <v>0</v>
      </c>
      <c r="I85" s="127">
        <f t="shared" si="136"/>
        <v>0</v>
      </c>
      <c r="J85" s="137">
        <f t="shared" si="136"/>
        <v>0</v>
      </c>
      <c r="K85" s="138">
        <f t="shared" ref="K85" si="137">K36+K37+K38+K39</f>
        <v>0</v>
      </c>
      <c r="L85" s="126">
        <f t="shared" si="136"/>
        <v>50</v>
      </c>
      <c r="M85" s="127">
        <f t="shared" si="136"/>
        <v>21</v>
      </c>
      <c r="N85" s="127">
        <f t="shared" si="136"/>
        <v>0</v>
      </c>
      <c r="O85" s="127">
        <f t="shared" si="136"/>
        <v>0</v>
      </c>
      <c r="P85" s="127">
        <f t="shared" si="136"/>
        <v>2</v>
      </c>
      <c r="Q85" s="127">
        <f t="shared" si="136"/>
        <v>7</v>
      </c>
      <c r="R85" s="137">
        <f t="shared" si="136"/>
        <v>0</v>
      </c>
      <c r="S85" s="138">
        <f t="shared" si="84"/>
        <v>0</v>
      </c>
      <c r="T85" s="126">
        <f t="shared" si="136"/>
        <v>308</v>
      </c>
      <c r="U85" s="127">
        <f t="shared" si="136"/>
        <v>43</v>
      </c>
      <c r="V85" s="127">
        <f t="shared" si="136"/>
        <v>13</v>
      </c>
      <c r="W85" s="127">
        <f t="shared" si="136"/>
        <v>9</v>
      </c>
      <c r="X85" s="127">
        <f t="shared" si="136"/>
        <v>5</v>
      </c>
      <c r="Y85" s="127">
        <f t="shared" si="136"/>
        <v>5</v>
      </c>
      <c r="Z85" s="137">
        <f t="shared" si="136"/>
        <v>0</v>
      </c>
      <c r="AA85" s="138">
        <f t="shared" si="136"/>
        <v>1</v>
      </c>
      <c r="AB85" s="126">
        <f t="shared" si="136"/>
        <v>86</v>
      </c>
      <c r="AC85" s="127">
        <f t="shared" si="136"/>
        <v>17</v>
      </c>
      <c r="AD85" s="127">
        <f t="shared" si="136"/>
        <v>1</v>
      </c>
      <c r="AE85" s="127">
        <f t="shared" si="136"/>
        <v>1</v>
      </c>
      <c r="AF85" s="127">
        <f t="shared" si="136"/>
        <v>4</v>
      </c>
      <c r="AG85" s="127">
        <f t="shared" si="136"/>
        <v>5</v>
      </c>
      <c r="AH85" s="137">
        <f t="shared" si="136"/>
        <v>0</v>
      </c>
      <c r="AI85" s="138">
        <f t="shared" ref="AI85" si="138">AI36+AI37+AI38+AI39</f>
        <v>0</v>
      </c>
      <c r="AJ85" s="126">
        <f t="shared" si="136"/>
        <v>0</v>
      </c>
      <c r="AK85" s="127">
        <f t="shared" si="136"/>
        <v>0</v>
      </c>
      <c r="AL85" s="127">
        <f t="shared" si="136"/>
        <v>0</v>
      </c>
      <c r="AM85" s="127">
        <f t="shared" si="136"/>
        <v>0</v>
      </c>
      <c r="AN85" s="127">
        <f t="shared" si="136"/>
        <v>0</v>
      </c>
      <c r="AO85" s="127">
        <f t="shared" si="136"/>
        <v>0</v>
      </c>
      <c r="AP85" s="137">
        <f t="shared" si="136"/>
        <v>0</v>
      </c>
      <c r="AQ85" s="138">
        <f t="shared" si="84"/>
        <v>0</v>
      </c>
      <c r="AR85" s="126">
        <f t="shared" si="136"/>
        <v>23</v>
      </c>
      <c r="AS85" s="127">
        <f t="shared" si="136"/>
        <v>6</v>
      </c>
      <c r="AT85" s="127">
        <f t="shared" si="136"/>
        <v>0</v>
      </c>
      <c r="AU85" s="127">
        <f t="shared" si="136"/>
        <v>0</v>
      </c>
      <c r="AV85" s="127">
        <f t="shared" si="136"/>
        <v>0</v>
      </c>
      <c r="AW85" s="127">
        <f t="shared" si="136"/>
        <v>0</v>
      </c>
      <c r="AX85" s="137">
        <f t="shared" si="136"/>
        <v>0</v>
      </c>
      <c r="AY85" s="138">
        <f t="shared" si="136"/>
        <v>0</v>
      </c>
      <c r="AZ85" s="126">
        <f t="shared" si="136"/>
        <v>307</v>
      </c>
      <c r="BA85" s="127">
        <f t="shared" si="136"/>
        <v>48</v>
      </c>
      <c r="BB85" s="127">
        <f t="shared" si="136"/>
        <v>9</v>
      </c>
      <c r="BC85" s="127">
        <f t="shared" si="136"/>
        <v>10</v>
      </c>
      <c r="BD85" s="127">
        <f t="shared" si="136"/>
        <v>6</v>
      </c>
      <c r="BE85" s="127">
        <f t="shared" si="136"/>
        <v>3</v>
      </c>
      <c r="BF85" s="137">
        <f t="shared" si="136"/>
        <v>1</v>
      </c>
      <c r="BG85" s="138">
        <f t="shared" ref="BG85" si="139">BG36+BG37+BG38+BG39</f>
        <v>0</v>
      </c>
      <c r="BH85" s="126">
        <f t="shared" si="136"/>
        <v>11</v>
      </c>
      <c r="BI85" s="127">
        <f t="shared" si="136"/>
        <v>19</v>
      </c>
      <c r="BJ85" s="127">
        <f t="shared" si="136"/>
        <v>2</v>
      </c>
      <c r="BK85" s="127">
        <f t="shared" si="136"/>
        <v>0</v>
      </c>
      <c r="BL85" s="127">
        <f t="shared" si="136"/>
        <v>0</v>
      </c>
      <c r="BM85" s="127">
        <f t="shared" si="136"/>
        <v>0</v>
      </c>
      <c r="BN85" s="137">
        <f t="shared" si="136"/>
        <v>0</v>
      </c>
      <c r="BO85" s="138">
        <f t="shared" si="9"/>
        <v>0</v>
      </c>
      <c r="BP85" s="126">
        <f t="shared" si="136"/>
        <v>0</v>
      </c>
      <c r="BQ85" s="127">
        <f t="shared" si="136"/>
        <v>0</v>
      </c>
      <c r="BR85" s="127">
        <f t="shared" si="136"/>
        <v>0</v>
      </c>
      <c r="BS85" s="127">
        <f t="shared" si="136"/>
        <v>0</v>
      </c>
      <c r="BT85" s="127">
        <f t="shared" si="136"/>
        <v>0</v>
      </c>
      <c r="BU85" s="127">
        <f t="shared" si="136"/>
        <v>0</v>
      </c>
      <c r="BV85" s="137">
        <f t="shared" si="136"/>
        <v>0</v>
      </c>
      <c r="BW85" s="138">
        <f t="shared" si="10"/>
        <v>0</v>
      </c>
      <c r="BX85" s="139">
        <f t="shared" si="59"/>
        <v>1023</v>
      </c>
      <c r="BY85" s="54">
        <f t="shared" si="39"/>
        <v>0.59375000000000033</v>
      </c>
    </row>
    <row r="86" spans="1:77" s="2" customFormat="1" ht="15" customHeight="1">
      <c r="A86" s="54">
        <f t="shared" si="32"/>
        <v>0.60416666666666696</v>
      </c>
      <c r="B86" s="55" t="s">
        <v>49</v>
      </c>
      <c r="C86" s="125">
        <f t="shared" si="33"/>
        <v>0.64583333333333348</v>
      </c>
      <c r="D86" s="126">
        <f t="shared" ref="D86:BV86" si="140">D37+D38+D39+D40</f>
        <v>0</v>
      </c>
      <c r="E86" s="127">
        <f t="shared" si="140"/>
        <v>0</v>
      </c>
      <c r="F86" s="127">
        <f t="shared" si="140"/>
        <v>0</v>
      </c>
      <c r="G86" s="127">
        <f t="shared" si="140"/>
        <v>0</v>
      </c>
      <c r="H86" s="127">
        <f t="shared" si="140"/>
        <v>0</v>
      </c>
      <c r="I86" s="127">
        <f t="shared" si="140"/>
        <v>0</v>
      </c>
      <c r="J86" s="137">
        <f t="shared" si="140"/>
        <v>0</v>
      </c>
      <c r="K86" s="138">
        <f t="shared" ref="K86" si="141">K37+K38+K39+K40</f>
        <v>0</v>
      </c>
      <c r="L86" s="126">
        <f t="shared" si="140"/>
        <v>61</v>
      </c>
      <c r="M86" s="127">
        <f t="shared" si="140"/>
        <v>19</v>
      </c>
      <c r="N86" s="127">
        <f t="shared" si="140"/>
        <v>1</v>
      </c>
      <c r="O86" s="127">
        <f t="shared" si="140"/>
        <v>0</v>
      </c>
      <c r="P86" s="127">
        <f t="shared" si="140"/>
        <v>2</v>
      </c>
      <c r="Q86" s="127">
        <f t="shared" si="140"/>
        <v>5</v>
      </c>
      <c r="R86" s="137">
        <f t="shared" si="140"/>
        <v>0</v>
      </c>
      <c r="S86" s="138">
        <f t="shared" si="84"/>
        <v>0</v>
      </c>
      <c r="T86" s="126">
        <f t="shared" si="140"/>
        <v>336</v>
      </c>
      <c r="U86" s="127">
        <f t="shared" si="140"/>
        <v>45</v>
      </c>
      <c r="V86" s="127">
        <f t="shared" si="140"/>
        <v>12</v>
      </c>
      <c r="W86" s="127">
        <f t="shared" si="140"/>
        <v>7</v>
      </c>
      <c r="X86" s="127">
        <f t="shared" si="140"/>
        <v>7</v>
      </c>
      <c r="Y86" s="127">
        <f t="shared" si="140"/>
        <v>6</v>
      </c>
      <c r="Z86" s="137">
        <f t="shared" si="140"/>
        <v>0</v>
      </c>
      <c r="AA86" s="138">
        <f t="shared" si="140"/>
        <v>1</v>
      </c>
      <c r="AB86" s="126">
        <f t="shared" si="140"/>
        <v>70</v>
      </c>
      <c r="AC86" s="127">
        <f t="shared" si="140"/>
        <v>15</v>
      </c>
      <c r="AD86" s="127">
        <f t="shared" si="140"/>
        <v>1</v>
      </c>
      <c r="AE86" s="127">
        <f t="shared" si="140"/>
        <v>1</v>
      </c>
      <c r="AF86" s="127">
        <f t="shared" si="140"/>
        <v>2</v>
      </c>
      <c r="AG86" s="127">
        <f t="shared" si="140"/>
        <v>6</v>
      </c>
      <c r="AH86" s="137">
        <f t="shared" si="140"/>
        <v>0</v>
      </c>
      <c r="AI86" s="138">
        <f t="shared" ref="AI86" si="142">AI37+AI38+AI39+AI40</f>
        <v>0</v>
      </c>
      <c r="AJ86" s="126">
        <f t="shared" si="140"/>
        <v>0</v>
      </c>
      <c r="AK86" s="127">
        <f t="shared" si="140"/>
        <v>0</v>
      </c>
      <c r="AL86" s="127">
        <f t="shared" si="140"/>
        <v>0</v>
      </c>
      <c r="AM86" s="127">
        <f t="shared" si="140"/>
        <v>0</v>
      </c>
      <c r="AN86" s="127">
        <f t="shared" si="140"/>
        <v>0</v>
      </c>
      <c r="AO86" s="127">
        <f t="shared" si="140"/>
        <v>0</v>
      </c>
      <c r="AP86" s="137">
        <f t="shared" si="140"/>
        <v>0</v>
      </c>
      <c r="AQ86" s="138">
        <f t="shared" si="84"/>
        <v>0</v>
      </c>
      <c r="AR86" s="126">
        <f t="shared" si="140"/>
        <v>28</v>
      </c>
      <c r="AS86" s="127">
        <f t="shared" si="140"/>
        <v>5</v>
      </c>
      <c r="AT86" s="127">
        <f t="shared" si="140"/>
        <v>0</v>
      </c>
      <c r="AU86" s="127">
        <f t="shared" si="140"/>
        <v>0</v>
      </c>
      <c r="AV86" s="127">
        <f t="shared" si="140"/>
        <v>0</v>
      </c>
      <c r="AW86" s="127">
        <f t="shared" si="140"/>
        <v>0</v>
      </c>
      <c r="AX86" s="137">
        <f t="shared" si="140"/>
        <v>0</v>
      </c>
      <c r="AY86" s="138">
        <f t="shared" si="140"/>
        <v>0</v>
      </c>
      <c r="AZ86" s="126">
        <f t="shared" si="140"/>
        <v>299</v>
      </c>
      <c r="BA86" s="127">
        <f t="shared" si="140"/>
        <v>53</v>
      </c>
      <c r="BB86" s="127">
        <f t="shared" si="140"/>
        <v>8</v>
      </c>
      <c r="BC86" s="127">
        <f t="shared" si="140"/>
        <v>8</v>
      </c>
      <c r="BD86" s="127">
        <f t="shared" si="140"/>
        <v>5</v>
      </c>
      <c r="BE86" s="127">
        <f t="shared" si="140"/>
        <v>4</v>
      </c>
      <c r="BF86" s="137">
        <f t="shared" si="140"/>
        <v>1</v>
      </c>
      <c r="BG86" s="138">
        <f t="shared" ref="BG86" si="143">BG37+BG38+BG39+BG40</f>
        <v>0</v>
      </c>
      <c r="BH86" s="126">
        <f t="shared" si="140"/>
        <v>10</v>
      </c>
      <c r="BI86" s="127">
        <f t="shared" si="140"/>
        <v>13</v>
      </c>
      <c r="BJ86" s="127">
        <f t="shared" si="140"/>
        <v>1</v>
      </c>
      <c r="BK86" s="127">
        <f t="shared" si="140"/>
        <v>0</v>
      </c>
      <c r="BL86" s="127">
        <f t="shared" si="140"/>
        <v>0</v>
      </c>
      <c r="BM86" s="127">
        <f t="shared" si="140"/>
        <v>0</v>
      </c>
      <c r="BN86" s="137">
        <f t="shared" si="140"/>
        <v>0</v>
      </c>
      <c r="BO86" s="138">
        <f t="shared" si="9"/>
        <v>0</v>
      </c>
      <c r="BP86" s="126">
        <f t="shared" si="140"/>
        <v>0</v>
      </c>
      <c r="BQ86" s="127">
        <f t="shared" si="140"/>
        <v>0</v>
      </c>
      <c r="BR86" s="127">
        <f t="shared" si="140"/>
        <v>0</v>
      </c>
      <c r="BS86" s="127">
        <f t="shared" si="140"/>
        <v>0</v>
      </c>
      <c r="BT86" s="127">
        <f t="shared" si="140"/>
        <v>0</v>
      </c>
      <c r="BU86" s="127">
        <f t="shared" si="140"/>
        <v>0</v>
      </c>
      <c r="BV86" s="137">
        <f t="shared" si="140"/>
        <v>0</v>
      </c>
      <c r="BW86" s="138">
        <f t="shared" si="10"/>
        <v>0</v>
      </c>
      <c r="BX86" s="139">
        <f t="shared" si="59"/>
        <v>1032</v>
      </c>
      <c r="BY86" s="54">
        <f t="shared" si="39"/>
        <v>0.60416666666666696</v>
      </c>
    </row>
    <row r="87" spans="1:77" s="2" customFormat="1" ht="15" customHeight="1">
      <c r="A87" s="54">
        <f t="shared" si="32"/>
        <v>0.61458333333333359</v>
      </c>
      <c r="B87" s="55" t="s">
        <v>49</v>
      </c>
      <c r="C87" s="125">
        <f t="shared" si="33"/>
        <v>0.65625000000000011</v>
      </c>
      <c r="D87" s="126">
        <f t="shared" ref="D87:BV87" si="144">D38+D39+D40+D41</f>
        <v>0</v>
      </c>
      <c r="E87" s="127">
        <f t="shared" si="144"/>
        <v>0</v>
      </c>
      <c r="F87" s="127">
        <f t="shared" si="144"/>
        <v>0</v>
      </c>
      <c r="G87" s="127">
        <f t="shared" si="144"/>
        <v>0</v>
      </c>
      <c r="H87" s="127">
        <f t="shared" si="144"/>
        <v>0</v>
      </c>
      <c r="I87" s="127">
        <f t="shared" si="144"/>
        <v>0</v>
      </c>
      <c r="J87" s="137">
        <f t="shared" si="144"/>
        <v>0</v>
      </c>
      <c r="K87" s="138">
        <f t="shared" ref="K87" si="145">K38+K39+K40+K41</f>
        <v>0</v>
      </c>
      <c r="L87" s="126">
        <f t="shared" si="144"/>
        <v>85</v>
      </c>
      <c r="M87" s="127">
        <f t="shared" si="144"/>
        <v>19</v>
      </c>
      <c r="N87" s="127">
        <f t="shared" si="144"/>
        <v>1</v>
      </c>
      <c r="O87" s="127">
        <f t="shared" si="144"/>
        <v>0</v>
      </c>
      <c r="P87" s="127">
        <f t="shared" si="144"/>
        <v>2</v>
      </c>
      <c r="Q87" s="127">
        <f t="shared" si="144"/>
        <v>3</v>
      </c>
      <c r="R87" s="137">
        <f t="shared" si="144"/>
        <v>0</v>
      </c>
      <c r="S87" s="138">
        <f t="shared" si="84"/>
        <v>0</v>
      </c>
      <c r="T87" s="126">
        <f t="shared" si="144"/>
        <v>341</v>
      </c>
      <c r="U87" s="127">
        <f t="shared" si="144"/>
        <v>50</v>
      </c>
      <c r="V87" s="127">
        <f t="shared" si="144"/>
        <v>8</v>
      </c>
      <c r="W87" s="127">
        <f t="shared" si="144"/>
        <v>6</v>
      </c>
      <c r="X87" s="127">
        <f t="shared" si="144"/>
        <v>7</v>
      </c>
      <c r="Y87" s="127">
        <f t="shared" si="144"/>
        <v>9</v>
      </c>
      <c r="Z87" s="137">
        <f t="shared" si="144"/>
        <v>0</v>
      </c>
      <c r="AA87" s="138">
        <f t="shared" si="144"/>
        <v>1</v>
      </c>
      <c r="AB87" s="126">
        <f t="shared" si="144"/>
        <v>68</v>
      </c>
      <c r="AC87" s="127">
        <f t="shared" si="144"/>
        <v>16</v>
      </c>
      <c r="AD87" s="127">
        <f t="shared" si="144"/>
        <v>2</v>
      </c>
      <c r="AE87" s="127">
        <f t="shared" si="144"/>
        <v>0</v>
      </c>
      <c r="AF87" s="127">
        <f t="shared" si="144"/>
        <v>3</v>
      </c>
      <c r="AG87" s="127">
        <f t="shared" si="144"/>
        <v>5</v>
      </c>
      <c r="AH87" s="137">
        <f t="shared" si="144"/>
        <v>0</v>
      </c>
      <c r="AI87" s="138">
        <f t="shared" ref="AI87:AI88" si="146">AI38+AI39+AI40+AI41</f>
        <v>0</v>
      </c>
      <c r="AJ87" s="126">
        <f t="shared" si="144"/>
        <v>0</v>
      </c>
      <c r="AK87" s="127">
        <f t="shared" si="144"/>
        <v>0</v>
      </c>
      <c r="AL87" s="127">
        <f t="shared" si="144"/>
        <v>0</v>
      </c>
      <c r="AM87" s="127">
        <f t="shared" si="144"/>
        <v>0</v>
      </c>
      <c r="AN87" s="127">
        <f t="shared" si="144"/>
        <v>0</v>
      </c>
      <c r="AO87" s="127">
        <f t="shared" si="144"/>
        <v>0</v>
      </c>
      <c r="AP87" s="137">
        <f t="shared" si="144"/>
        <v>0</v>
      </c>
      <c r="AQ87" s="138">
        <f t="shared" si="84"/>
        <v>0</v>
      </c>
      <c r="AR87" s="126">
        <f t="shared" si="144"/>
        <v>25</v>
      </c>
      <c r="AS87" s="127">
        <f t="shared" si="144"/>
        <v>4</v>
      </c>
      <c r="AT87" s="127">
        <f t="shared" si="144"/>
        <v>0</v>
      </c>
      <c r="AU87" s="127">
        <f t="shared" si="144"/>
        <v>0</v>
      </c>
      <c r="AV87" s="127">
        <f t="shared" si="144"/>
        <v>0</v>
      </c>
      <c r="AW87" s="127">
        <f t="shared" si="144"/>
        <v>0</v>
      </c>
      <c r="AX87" s="137">
        <f t="shared" si="144"/>
        <v>0</v>
      </c>
      <c r="AY87" s="138">
        <f t="shared" si="144"/>
        <v>0</v>
      </c>
      <c r="AZ87" s="126">
        <f t="shared" si="144"/>
        <v>278</v>
      </c>
      <c r="BA87" s="127">
        <f t="shared" si="144"/>
        <v>48</v>
      </c>
      <c r="BB87" s="127">
        <f t="shared" si="144"/>
        <v>8</v>
      </c>
      <c r="BC87" s="127">
        <f t="shared" si="144"/>
        <v>7</v>
      </c>
      <c r="BD87" s="127">
        <f t="shared" si="144"/>
        <v>4</v>
      </c>
      <c r="BE87" s="127">
        <f t="shared" si="144"/>
        <v>4</v>
      </c>
      <c r="BF87" s="137">
        <f t="shared" si="144"/>
        <v>2</v>
      </c>
      <c r="BG87" s="138">
        <f t="shared" ref="BG87:BG88" si="147">BG38+BG39+BG40+BG41</f>
        <v>0</v>
      </c>
      <c r="BH87" s="126">
        <f t="shared" si="144"/>
        <v>17</v>
      </c>
      <c r="BI87" s="127">
        <f t="shared" si="144"/>
        <v>11</v>
      </c>
      <c r="BJ87" s="127">
        <f t="shared" si="144"/>
        <v>0</v>
      </c>
      <c r="BK87" s="127">
        <f t="shared" si="144"/>
        <v>0</v>
      </c>
      <c r="BL87" s="127">
        <f t="shared" si="144"/>
        <v>0</v>
      </c>
      <c r="BM87" s="127">
        <f t="shared" si="144"/>
        <v>0</v>
      </c>
      <c r="BN87" s="137">
        <f t="shared" si="144"/>
        <v>0</v>
      </c>
      <c r="BO87" s="138">
        <f t="shared" si="9"/>
        <v>0</v>
      </c>
      <c r="BP87" s="126">
        <f t="shared" si="144"/>
        <v>0</v>
      </c>
      <c r="BQ87" s="127">
        <f t="shared" si="144"/>
        <v>0</v>
      </c>
      <c r="BR87" s="127">
        <f t="shared" si="144"/>
        <v>0</v>
      </c>
      <c r="BS87" s="127">
        <f t="shared" si="144"/>
        <v>0</v>
      </c>
      <c r="BT87" s="127">
        <f t="shared" si="144"/>
        <v>0</v>
      </c>
      <c r="BU87" s="127">
        <f t="shared" si="144"/>
        <v>0</v>
      </c>
      <c r="BV87" s="137">
        <f t="shared" si="144"/>
        <v>0</v>
      </c>
      <c r="BW87" s="138">
        <f t="shared" si="10"/>
        <v>0</v>
      </c>
      <c r="BX87" s="139">
        <f t="shared" si="59"/>
        <v>1034</v>
      </c>
      <c r="BY87" s="54">
        <f t="shared" si="39"/>
        <v>0.61458333333333359</v>
      </c>
    </row>
    <row r="88" spans="1:77" s="2" customFormat="1" ht="15" customHeight="1">
      <c r="A88" s="54">
        <f t="shared" si="32"/>
        <v>0.62500000000000022</v>
      </c>
      <c r="B88" s="55" t="s">
        <v>49</v>
      </c>
      <c r="C88" s="125">
        <f t="shared" si="33"/>
        <v>0.66666666666666674</v>
      </c>
      <c r="D88" s="126">
        <f t="shared" ref="D88:BV100" si="148">D39+D40+D41+D42</f>
        <v>0</v>
      </c>
      <c r="E88" s="127">
        <f t="shared" si="148"/>
        <v>0</v>
      </c>
      <c r="F88" s="127">
        <f t="shared" si="148"/>
        <v>0</v>
      </c>
      <c r="G88" s="127">
        <f t="shared" si="148"/>
        <v>0</v>
      </c>
      <c r="H88" s="127">
        <f t="shared" si="148"/>
        <v>0</v>
      </c>
      <c r="I88" s="127">
        <f t="shared" si="148"/>
        <v>0</v>
      </c>
      <c r="J88" s="137">
        <f t="shared" si="148"/>
        <v>0</v>
      </c>
      <c r="K88" s="138">
        <f t="shared" ref="K88" si="149">K39+K40+K41+K42</f>
        <v>0</v>
      </c>
      <c r="L88" s="126">
        <f t="shared" si="148"/>
        <v>89</v>
      </c>
      <c r="M88" s="127">
        <f t="shared" si="148"/>
        <v>23</v>
      </c>
      <c r="N88" s="127">
        <f t="shared" si="148"/>
        <v>2</v>
      </c>
      <c r="O88" s="127">
        <f t="shared" si="148"/>
        <v>0</v>
      </c>
      <c r="P88" s="127">
        <f t="shared" si="148"/>
        <v>3</v>
      </c>
      <c r="Q88" s="127">
        <f t="shared" si="148"/>
        <v>3</v>
      </c>
      <c r="R88" s="137">
        <f t="shared" si="148"/>
        <v>0</v>
      </c>
      <c r="S88" s="138">
        <f t="shared" si="148"/>
        <v>0</v>
      </c>
      <c r="T88" s="126">
        <f t="shared" si="148"/>
        <v>341</v>
      </c>
      <c r="U88" s="127">
        <f t="shared" si="148"/>
        <v>53</v>
      </c>
      <c r="V88" s="127">
        <f t="shared" si="148"/>
        <v>8</v>
      </c>
      <c r="W88" s="127">
        <f t="shared" si="148"/>
        <v>8</v>
      </c>
      <c r="X88" s="127">
        <f t="shared" si="148"/>
        <v>9</v>
      </c>
      <c r="Y88" s="127">
        <f t="shared" si="148"/>
        <v>8</v>
      </c>
      <c r="Z88" s="137">
        <f t="shared" si="148"/>
        <v>0</v>
      </c>
      <c r="AA88" s="138">
        <f t="shared" ref="AA88" si="150">AA39+AA40+AA41+AA42</f>
        <v>0</v>
      </c>
      <c r="AB88" s="126">
        <f t="shared" si="148"/>
        <v>72</v>
      </c>
      <c r="AC88" s="127">
        <f t="shared" si="148"/>
        <v>16</v>
      </c>
      <c r="AD88" s="127">
        <f t="shared" si="148"/>
        <v>2</v>
      </c>
      <c r="AE88" s="127">
        <f t="shared" si="148"/>
        <v>0</v>
      </c>
      <c r="AF88" s="127">
        <f t="shared" si="148"/>
        <v>2</v>
      </c>
      <c r="AG88" s="127">
        <f t="shared" si="148"/>
        <v>3</v>
      </c>
      <c r="AH88" s="137">
        <f t="shared" si="148"/>
        <v>0</v>
      </c>
      <c r="AI88" s="138">
        <f t="shared" si="146"/>
        <v>0</v>
      </c>
      <c r="AJ88" s="126">
        <f t="shared" si="148"/>
        <v>0</v>
      </c>
      <c r="AK88" s="127">
        <f t="shared" si="148"/>
        <v>0</v>
      </c>
      <c r="AL88" s="127">
        <f t="shared" si="148"/>
        <v>0</v>
      </c>
      <c r="AM88" s="127">
        <f t="shared" si="148"/>
        <v>0</v>
      </c>
      <c r="AN88" s="127">
        <f t="shared" si="148"/>
        <v>0</v>
      </c>
      <c r="AO88" s="127">
        <f t="shared" si="148"/>
        <v>0</v>
      </c>
      <c r="AP88" s="137">
        <f t="shared" si="148"/>
        <v>0</v>
      </c>
      <c r="AQ88" s="138">
        <f t="shared" si="148"/>
        <v>0</v>
      </c>
      <c r="AR88" s="126">
        <f t="shared" si="148"/>
        <v>25</v>
      </c>
      <c r="AS88" s="127">
        <f t="shared" si="148"/>
        <v>6</v>
      </c>
      <c r="AT88" s="127">
        <f t="shared" si="148"/>
        <v>0</v>
      </c>
      <c r="AU88" s="127">
        <f t="shared" si="148"/>
        <v>0</v>
      </c>
      <c r="AV88" s="127">
        <f t="shared" si="148"/>
        <v>0</v>
      </c>
      <c r="AW88" s="127">
        <f t="shared" si="148"/>
        <v>0</v>
      </c>
      <c r="AX88" s="137">
        <f t="shared" si="148"/>
        <v>0</v>
      </c>
      <c r="AY88" s="138">
        <f t="shared" ref="AY88" si="151">AY39+AY40+AY41+AY42</f>
        <v>0</v>
      </c>
      <c r="AZ88" s="126">
        <f t="shared" si="148"/>
        <v>270</v>
      </c>
      <c r="BA88" s="127">
        <f t="shared" si="148"/>
        <v>41</v>
      </c>
      <c r="BB88" s="127">
        <f t="shared" si="148"/>
        <v>7</v>
      </c>
      <c r="BC88" s="127">
        <f t="shared" si="148"/>
        <v>7</v>
      </c>
      <c r="BD88" s="127">
        <f t="shared" si="148"/>
        <v>4</v>
      </c>
      <c r="BE88" s="127">
        <f t="shared" si="148"/>
        <v>5</v>
      </c>
      <c r="BF88" s="137">
        <f t="shared" si="148"/>
        <v>1</v>
      </c>
      <c r="BG88" s="138">
        <f t="shared" si="147"/>
        <v>0</v>
      </c>
      <c r="BH88" s="126">
        <f t="shared" si="148"/>
        <v>16</v>
      </c>
      <c r="BI88" s="127">
        <f t="shared" si="148"/>
        <v>9</v>
      </c>
      <c r="BJ88" s="127">
        <f t="shared" si="148"/>
        <v>0</v>
      </c>
      <c r="BK88" s="127">
        <f t="shared" si="148"/>
        <v>0</v>
      </c>
      <c r="BL88" s="127">
        <f t="shared" si="148"/>
        <v>0</v>
      </c>
      <c r="BM88" s="127">
        <f t="shared" si="148"/>
        <v>0</v>
      </c>
      <c r="BN88" s="137">
        <f t="shared" si="148"/>
        <v>0</v>
      </c>
      <c r="BO88" s="138">
        <f t="shared" si="9"/>
        <v>0</v>
      </c>
      <c r="BP88" s="126">
        <f t="shared" si="148"/>
        <v>0</v>
      </c>
      <c r="BQ88" s="127">
        <f t="shared" si="148"/>
        <v>0</v>
      </c>
      <c r="BR88" s="127">
        <f t="shared" si="148"/>
        <v>0</v>
      </c>
      <c r="BS88" s="127">
        <f t="shared" si="148"/>
        <v>0</v>
      </c>
      <c r="BT88" s="127">
        <f t="shared" si="148"/>
        <v>0</v>
      </c>
      <c r="BU88" s="127">
        <f t="shared" si="148"/>
        <v>0</v>
      </c>
      <c r="BV88" s="137">
        <f t="shared" si="148"/>
        <v>0</v>
      </c>
      <c r="BW88" s="138">
        <f t="shared" si="10"/>
        <v>0</v>
      </c>
      <c r="BX88" s="139">
        <f t="shared" ref="BX88:BX91" si="152">SUM(D88:BV88)</f>
        <v>1033</v>
      </c>
      <c r="BY88" s="54">
        <f t="shared" si="39"/>
        <v>0.62500000000000022</v>
      </c>
    </row>
    <row r="89" spans="1:77" s="2" customFormat="1" ht="15" customHeight="1">
      <c r="A89" s="54">
        <f t="shared" si="32"/>
        <v>0.63541666666666685</v>
      </c>
      <c r="B89" s="55" t="s">
        <v>49</v>
      </c>
      <c r="C89" s="125">
        <f t="shared" si="33"/>
        <v>0.67708333333333337</v>
      </c>
      <c r="D89" s="126">
        <f t="shared" ref="D89:BV89" si="153">D40+D41+D42+D43</f>
        <v>0</v>
      </c>
      <c r="E89" s="127">
        <f t="shared" si="153"/>
        <v>0</v>
      </c>
      <c r="F89" s="127">
        <f t="shared" si="153"/>
        <v>0</v>
      </c>
      <c r="G89" s="127">
        <f t="shared" si="153"/>
        <v>0</v>
      </c>
      <c r="H89" s="127">
        <f t="shared" si="153"/>
        <v>0</v>
      </c>
      <c r="I89" s="127">
        <f t="shared" si="153"/>
        <v>0</v>
      </c>
      <c r="J89" s="137">
        <f t="shared" si="153"/>
        <v>0</v>
      </c>
      <c r="K89" s="138">
        <f t="shared" ref="K89" si="154">K40+K41+K42+K43</f>
        <v>0</v>
      </c>
      <c r="L89" s="126">
        <f t="shared" si="153"/>
        <v>89</v>
      </c>
      <c r="M89" s="127">
        <f t="shared" si="153"/>
        <v>21</v>
      </c>
      <c r="N89" s="127">
        <f t="shared" si="153"/>
        <v>2</v>
      </c>
      <c r="O89" s="127">
        <f t="shared" si="153"/>
        <v>0</v>
      </c>
      <c r="P89" s="127">
        <f t="shared" si="153"/>
        <v>3</v>
      </c>
      <c r="Q89" s="127">
        <f t="shared" si="153"/>
        <v>1</v>
      </c>
      <c r="R89" s="137">
        <f t="shared" si="153"/>
        <v>0</v>
      </c>
      <c r="S89" s="138">
        <f t="shared" si="148"/>
        <v>0</v>
      </c>
      <c r="T89" s="126">
        <f t="shared" si="153"/>
        <v>338</v>
      </c>
      <c r="U89" s="127">
        <f t="shared" si="153"/>
        <v>53</v>
      </c>
      <c r="V89" s="127">
        <f t="shared" si="153"/>
        <v>6</v>
      </c>
      <c r="W89" s="127">
        <f t="shared" si="153"/>
        <v>6</v>
      </c>
      <c r="X89" s="127">
        <f t="shared" si="153"/>
        <v>8</v>
      </c>
      <c r="Y89" s="127">
        <f t="shared" si="153"/>
        <v>10</v>
      </c>
      <c r="Z89" s="137">
        <f t="shared" si="153"/>
        <v>0</v>
      </c>
      <c r="AA89" s="138">
        <f t="shared" si="153"/>
        <v>0</v>
      </c>
      <c r="AB89" s="126">
        <f t="shared" si="153"/>
        <v>63</v>
      </c>
      <c r="AC89" s="127">
        <f t="shared" si="153"/>
        <v>12</v>
      </c>
      <c r="AD89" s="127">
        <f t="shared" si="153"/>
        <v>2</v>
      </c>
      <c r="AE89" s="127">
        <f t="shared" si="153"/>
        <v>0</v>
      </c>
      <c r="AF89" s="127">
        <f t="shared" si="153"/>
        <v>2</v>
      </c>
      <c r="AG89" s="127">
        <f t="shared" si="153"/>
        <v>3</v>
      </c>
      <c r="AH89" s="137">
        <f t="shared" si="153"/>
        <v>0</v>
      </c>
      <c r="AI89" s="138">
        <f t="shared" ref="AI89" si="155">AI40+AI41+AI42+AI43</f>
        <v>0</v>
      </c>
      <c r="AJ89" s="126">
        <f t="shared" si="153"/>
        <v>0</v>
      </c>
      <c r="AK89" s="127">
        <f t="shared" si="153"/>
        <v>0</v>
      </c>
      <c r="AL89" s="127">
        <f t="shared" si="153"/>
        <v>0</v>
      </c>
      <c r="AM89" s="127">
        <f t="shared" si="153"/>
        <v>0</v>
      </c>
      <c r="AN89" s="127">
        <f t="shared" si="153"/>
        <v>0</v>
      </c>
      <c r="AO89" s="127">
        <f t="shared" si="153"/>
        <v>0</v>
      </c>
      <c r="AP89" s="137">
        <f t="shared" si="153"/>
        <v>0</v>
      </c>
      <c r="AQ89" s="138">
        <f t="shared" si="148"/>
        <v>0</v>
      </c>
      <c r="AR89" s="126">
        <f t="shared" si="153"/>
        <v>20</v>
      </c>
      <c r="AS89" s="127">
        <f t="shared" si="153"/>
        <v>6</v>
      </c>
      <c r="AT89" s="127">
        <f t="shared" si="153"/>
        <v>0</v>
      </c>
      <c r="AU89" s="127">
        <f t="shared" si="153"/>
        <v>0</v>
      </c>
      <c r="AV89" s="127">
        <f t="shared" si="153"/>
        <v>0</v>
      </c>
      <c r="AW89" s="127">
        <f t="shared" si="153"/>
        <v>0</v>
      </c>
      <c r="AX89" s="137">
        <f t="shared" si="153"/>
        <v>1</v>
      </c>
      <c r="AY89" s="138">
        <f t="shared" si="153"/>
        <v>0</v>
      </c>
      <c r="AZ89" s="126">
        <f t="shared" si="153"/>
        <v>264</v>
      </c>
      <c r="BA89" s="127">
        <f t="shared" si="153"/>
        <v>39</v>
      </c>
      <c r="BB89" s="127">
        <f t="shared" si="153"/>
        <v>7</v>
      </c>
      <c r="BC89" s="127">
        <f t="shared" si="153"/>
        <v>8</v>
      </c>
      <c r="BD89" s="127">
        <f t="shared" si="153"/>
        <v>3</v>
      </c>
      <c r="BE89" s="127">
        <f t="shared" si="153"/>
        <v>5</v>
      </c>
      <c r="BF89" s="137">
        <f t="shared" si="153"/>
        <v>1</v>
      </c>
      <c r="BG89" s="138">
        <f t="shared" ref="BG89" si="156">BG40+BG41+BG42+BG43</f>
        <v>0</v>
      </c>
      <c r="BH89" s="126">
        <f t="shared" si="153"/>
        <v>16</v>
      </c>
      <c r="BI89" s="127">
        <f t="shared" si="153"/>
        <v>7</v>
      </c>
      <c r="BJ89" s="127">
        <f t="shared" si="153"/>
        <v>0</v>
      </c>
      <c r="BK89" s="127">
        <f t="shared" si="153"/>
        <v>0</v>
      </c>
      <c r="BL89" s="127">
        <f t="shared" si="153"/>
        <v>0</v>
      </c>
      <c r="BM89" s="127">
        <f t="shared" si="153"/>
        <v>0</v>
      </c>
      <c r="BN89" s="137">
        <f t="shared" si="153"/>
        <v>0</v>
      </c>
      <c r="BO89" s="138">
        <f t="shared" si="9"/>
        <v>0</v>
      </c>
      <c r="BP89" s="126">
        <f t="shared" si="153"/>
        <v>0</v>
      </c>
      <c r="BQ89" s="127">
        <f t="shared" si="153"/>
        <v>0</v>
      </c>
      <c r="BR89" s="127">
        <f t="shared" si="153"/>
        <v>0</v>
      </c>
      <c r="BS89" s="127">
        <f t="shared" si="153"/>
        <v>0</v>
      </c>
      <c r="BT89" s="127">
        <f t="shared" si="153"/>
        <v>0</v>
      </c>
      <c r="BU89" s="127">
        <f t="shared" si="153"/>
        <v>0</v>
      </c>
      <c r="BV89" s="137">
        <f t="shared" si="153"/>
        <v>0</v>
      </c>
      <c r="BW89" s="138">
        <f t="shared" si="10"/>
        <v>0</v>
      </c>
      <c r="BX89" s="139">
        <f t="shared" si="152"/>
        <v>996</v>
      </c>
      <c r="BY89" s="54">
        <f t="shared" si="39"/>
        <v>0.63541666666666685</v>
      </c>
    </row>
    <row r="90" spans="1:77" s="2" customFormat="1" ht="15" customHeight="1">
      <c r="A90" s="54">
        <f t="shared" si="32"/>
        <v>0.64583333333333348</v>
      </c>
      <c r="B90" s="55" t="s">
        <v>49</v>
      </c>
      <c r="C90" s="125">
        <f t="shared" si="33"/>
        <v>0.6875</v>
      </c>
      <c r="D90" s="126">
        <f t="shared" ref="D90:BV90" si="157">D41+D42+D43+D44</f>
        <v>0</v>
      </c>
      <c r="E90" s="127">
        <f t="shared" si="157"/>
        <v>0</v>
      </c>
      <c r="F90" s="127">
        <f t="shared" si="157"/>
        <v>0</v>
      </c>
      <c r="G90" s="127">
        <f t="shared" si="157"/>
        <v>0</v>
      </c>
      <c r="H90" s="127">
        <f t="shared" si="157"/>
        <v>0</v>
      </c>
      <c r="I90" s="127">
        <f t="shared" si="157"/>
        <v>0</v>
      </c>
      <c r="J90" s="137">
        <f t="shared" si="157"/>
        <v>0</v>
      </c>
      <c r="K90" s="138">
        <f t="shared" ref="K90" si="158">K41+K42+K43+K44</f>
        <v>0</v>
      </c>
      <c r="L90" s="126">
        <f t="shared" si="157"/>
        <v>85</v>
      </c>
      <c r="M90" s="127">
        <f t="shared" si="157"/>
        <v>18</v>
      </c>
      <c r="N90" s="127">
        <f t="shared" si="157"/>
        <v>1</v>
      </c>
      <c r="O90" s="127">
        <f t="shared" si="157"/>
        <v>0</v>
      </c>
      <c r="P90" s="127">
        <f t="shared" si="157"/>
        <v>3</v>
      </c>
      <c r="Q90" s="127">
        <f t="shared" si="157"/>
        <v>1</v>
      </c>
      <c r="R90" s="137">
        <f t="shared" si="157"/>
        <v>0</v>
      </c>
      <c r="S90" s="138">
        <f t="shared" si="148"/>
        <v>0</v>
      </c>
      <c r="T90" s="126">
        <f t="shared" si="157"/>
        <v>348</v>
      </c>
      <c r="U90" s="127">
        <f t="shared" si="157"/>
        <v>58</v>
      </c>
      <c r="V90" s="127">
        <f t="shared" si="157"/>
        <v>10</v>
      </c>
      <c r="W90" s="127">
        <f t="shared" si="157"/>
        <v>5</v>
      </c>
      <c r="X90" s="127">
        <f t="shared" si="157"/>
        <v>7</v>
      </c>
      <c r="Y90" s="127">
        <f t="shared" si="157"/>
        <v>10</v>
      </c>
      <c r="Z90" s="137">
        <f t="shared" si="157"/>
        <v>0</v>
      </c>
      <c r="AA90" s="138">
        <f t="shared" si="157"/>
        <v>0</v>
      </c>
      <c r="AB90" s="126">
        <f t="shared" si="157"/>
        <v>67</v>
      </c>
      <c r="AC90" s="127">
        <f t="shared" si="157"/>
        <v>11</v>
      </c>
      <c r="AD90" s="127">
        <f t="shared" si="157"/>
        <v>2</v>
      </c>
      <c r="AE90" s="127">
        <f t="shared" si="157"/>
        <v>0</v>
      </c>
      <c r="AF90" s="127">
        <f t="shared" si="157"/>
        <v>3</v>
      </c>
      <c r="AG90" s="127">
        <f t="shared" si="157"/>
        <v>1</v>
      </c>
      <c r="AH90" s="137">
        <f t="shared" si="157"/>
        <v>0</v>
      </c>
      <c r="AI90" s="138">
        <f t="shared" ref="AI90" si="159">AI41+AI42+AI43+AI44</f>
        <v>0</v>
      </c>
      <c r="AJ90" s="126">
        <f t="shared" si="157"/>
        <v>0</v>
      </c>
      <c r="AK90" s="127">
        <f t="shared" si="157"/>
        <v>0</v>
      </c>
      <c r="AL90" s="127">
        <f t="shared" si="157"/>
        <v>0</v>
      </c>
      <c r="AM90" s="127">
        <f t="shared" si="157"/>
        <v>0</v>
      </c>
      <c r="AN90" s="127">
        <f t="shared" si="157"/>
        <v>0</v>
      </c>
      <c r="AO90" s="127">
        <f t="shared" si="157"/>
        <v>0</v>
      </c>
      <c r="AP90" s="137">
        <f t="shared" si="157"/>
        <v>0</v>
      </c>
      <c r="AQ90" s="138">
        <f t="shared" si="148"/>
        <v>0</v>
      </c>
      <c r="AR90" s="126">
        <f t="shared" si="157"/>
        <v>21</v>
      </c>
      <c r="AS90" s="127">
        <f t="shared" si="157"/>
        <v>8</v>
      </c>
      <c r="AT90" s="127">
        <f t="shared" si="157"/>
        <v>0</v>
      </c>
      <c r="AU90" s="127">
        <f t="shared" si="157"/>
        <v>0</v>
      </c>
      <c r="AV90" s="127">
        <f t="shared" si="157"/>
        <v>0</v>
      </c>
      <c r="AW90" s="127">
        <f t="shared" si="157"/>
        <v>0</v>
      </c>
      <c r="AX90" s="137">
        <f t="shared" si="157"/>
        <v>1</v>
      </c>
      <c r="AY90" s="138">
        <f t="shared" si="157"/>
        <v>0</v>
      </c>
      <c r="AZ90" s="126">
        <f t="shared" si="157"/>
        <v>287</v>
      </c>
      <c r="BA90" s="127">
        <f t="shared" si="157"/>
        <v>37</v>
      </c>
      <c r="BB90" s="127">
        <f t="shared" si="157"/>
        <v>6</v>
      </c>
      <c r="BC90" s="127">
        <f t="shared" si="157"/>
        <v>8</v>
      </c>
      <c r="BD90" s="127">
        <f t="shared" si="157"/>
        <v>3</v>
      </c>
      <c r="BE90" s="127">
        <f t="shared" si="157"/>
        <v>5</v>
      </c>
      <c r="BF90" s="137">
        <f t="shared" si="157"/>
        <v>1</v>
      </c>
      <c r="BG90" s="138">
        <f t="shared" ref="BG90" si="160">BG41+BG42+BG43+BG44</f>
        <v>0</v>
      </c>
      <c r="BH90" s="126">
        <f t="shared" si="157"/>
        <v>17</v>
      </c>
      <c r="BI90" s="127">
        <f t="shared" si="157"/>
        <v>5</v>
      </c>
      <c r="BJ90" s="127">
        <f t="shared" si="157"/>
        <v>1</v>
      </c>
      <c r="BK90" s="127">
        <f t="shared" si="157"/>
        <v>0</v>
      </c>
      <c r="BL90" s="127">
        <f t="shared" si="157"/>
        <v>0</v>
      </c>
      <c r="BM90" s="127">
        <f t="shared" si="157"/>
        <v>0</v>
      </c>
      <c r="BN90" s="137">
        <f t="shared" si="157"/>
        <v>0</v>
      </c>
      <c r="BO90" s="138">
        <f t="shared" si="9"/>
        <v>0</v>
      </c>
      <c r="BP90" s="126">
        <f t="shared" si="157"/>
        <v>0</v>
      </c>
      <c r="BQ90" s="127">
        <f t="shared" si="157"/>
        <v>0</v>
      </c>
      <c r="BR90" s="127">
        <f t="shared" si="157"/>
        <v>0</v>
      </c>
      <c r="BS90" s="127">
        <f t="shared" si="157"/>
        <v>0</v>
      </c>
      <c r="BT90" s="127">
        <f t="shared" si="157"/>
        <v>0</v>
      </c>
      <c r="BU90" s="127">
        <f t="shared" si="157"/>
        <v>0</v>
      </c>
      <c r="BV90" s="137">
        <f t="shared" si="157"/>
        <v>0</v>
      </c>
      <c r="BW90" s="138">
        <f t="shared" si="10"/>
        <v>0</v>
      </c>
      <c r="BX90" s="139">
        <f t="shared" si="152"/>
        <v>1030</v>
      </c>
      <c r="BY90" s="54">
        <f t="shared" si="39"/>
        <v>0.64583333333333348</v>
      </c>
    </row>
    <row r="91" spans="1:77" s="2" customFormat="1" ht="15" customHeight="1">
      <c r="A91" s="54">
        <f t="shared" si="32"/>
        <v>0.65625000000000011</v>
      </c>
      <c r="B91" s="55" t="s">
        <v>49</v>
      </c>
      <c r="C91" s="125">
        <f t="shared" si="33"/>
        <v>0.69791666666666663</v>
      </c>
      <c r="D91" s="126">
        <f t="shared" ref="D91:BV91" si="161">D42+D43+D44+D45</f>
        <v>0</v>
      </c>
      <c r="E91" s="127">
        <f t="shared" si="161"/>
        <v>0</v>
      </c>
      <c r="F91" s="127">
        <f t="shared" si="161"/>
        <v>0</v>
      </c>
      <c r="G91" s="127">
        <f t="shared" si="161"/>
        <v>0</v>
      </c>
      <c r="H91" s="127">
        <f t="shared" si="161"/>
        <v>0</v>
      </c>
      <c r="I91" s="127">
        <f t="shared" si="161"/>
        <v>0</v>
      </c>
      <c r="J91" s="137">
        <f t="shared" si="161"/>
        <v>0</v>
      </c>
      <c r="K91" s="138">
        <f t="shared" ref="K91" si="162">K42+K43+K44+K45</f>
        <v>0</v>
      </c>
      <c r="L91" s="126">
        <f t="shared" si="161"/>
        <v>80</v>
      </c>
      <c r="M91" s="127">
        <f t="shared" si="161"/>
        <v>15</v>
      </c>
      <c r="N91" s="127">
        <f t="shared" si="161"/>
        <v>1</v>
      </c>
      <c r="O91" s="127">
        <f t="shared" si="161"/>
        <v>0</v>
      </c>
      <c r="P91" s="127">
        <f t="shared" si="161"/>
        <v>2</v>
      </c>
      <c r="Q91" s="127">
        <f t="shared" si="161"/>
        <v>1</v>
      </c>
      <c r="R91" s="137">
        <f t="shared" si="161"/>
        <v>0</v>
      </c>
      <c r="S91" s="138">
        <f t="shared" si="148"/>
        <v>0</v>
      </c>
      <c r="T91" s="126">
        <f t="shared" si="161"/>
        <v>383</v>
      </c>
      <c r="U91" s="127">
        <f t="shared" si="161"/>
        <v>59</v>
      </c>
      <c r="V91" s="127">
        <f t="shared" si="161"/>
        <v>9</v>
      </c>
      <c r="W91" s="127">
        <f t="shared" si="161"/>
        <v>3</v>
      </c>
      <c r="X91" s="127">
        <f t="shared" si="161"/>
        <v>4</v>
      </c>
      <c r="Y91" s="127">
        <f t="shared" si="161"/>
        <v>10</v>
      </c>
      <c r="Z91" s="137">
        <f t="shared" si="161"/>
        <v>0</v>
      </c>
      <c r="AA91" s="138">
        <f t="shared" si="161"/>
        <v>0</v>
      </c>
      <c r="AB91" s="126">
        <f t="shared" si="161"/>
        <v>55</v>
      </c>
      <c r="AC91" s="127">
        <f t="shared" si="161"/>
        <v>7</v>
      </c>
      <c r="AD91" s="127">
        <f t="shared" si="161"/>
        <v>1</v>
      </c>
      <c r="AE91" s="127">
        <f t="shared" si="161"/>
        <v>0</v>
      </c>
      <c r="AF91" s="127">
        <f t="shared" si="161"/>
        <v>2</v>
      </c>
      <c r="AG91" s="127">
        <f t="shared" si="161"/>
        <v>1</v>
      </c>
      <c r="AH91" s="137">
        <f t="shared" si="161"/>
        <v>0</v>
      </c>
      <c r="AI91" s="138">
        <f t="shared" ref="AI91" si="163">AI42+AI43+AI44+AI45</f>
        <v>0</v>
      </c>
      <c r="AJ91" s="126">
        <f t="shared" si="161"/>
        <v>0</v>
      </c>
      <c r="AK91" s="127">
        <f t="shared" si="161"/>
        <v>0</v>
      </c>
      <c r="AL91" s="127">
        <f t="shared" si="161"/>
        <v>0</v>
      </c>
      <c r="AM91" s="127">
        <f t="shared" si="161"/>
        <v>0</v>
      </c>
      <c r="AN91" s="127">
        <f t="shared" si="161"/>
        <v>0</v>
      </c>
      <c r="AO91" s="127">
        <f t="shared" si="161"/>
        <v>0</v>
      </c>
      <c r="AP91" s="137">
        <f t="shared" si="161"/>
        <v>0</v>
      </c>
      <c r="AQ91" s="138">
        <f t="shared" si="148"/>
        <v>0</v>
      </c>
      <c r="AR91" s="126">
        <f t="shared" si="161"/>
        <v>17</v>
      </c>
      <c r="AS91" s="127">
        <f t="shared" si="161"/>
        <v>10</v>
      </c>
      <c r="AT91" s="127">
        <f t="shared" si="161"/>
        <v>1</v>
      </c>
      <c r="AU91" s="127">
        <f t="shared" si="161"/>
        <v>0</v>
      </c>
      <c r="AV91" s="127">
        <f t="shared" si="161"/>
        <v>0</v>
      </c>
      <c r="AW91" s="127">
        <f t="shared" si="161"/>
        <v>0</v>
      </c>
      <c r="AX91" s="137">
        <f t="shared" si="161"/>
        <v>1</v>
      </c>
      <c r="AY91" s="138">
        <f t="shared" si="161"/>
        <v>0</v>
      </c>
      <c r="AZ91" s="126">
        <f t="shared" si="161"/>
        <v>314</v>
      </c>
      <c r="BA91" s="127">
        <f t="shared" si="161"/>
        <v>41</v>
      </c>
      <c r="BB91" s="127">
        <f t="shared" si="161"/>
        <v>7</v>
      </c>
      <c r="BC91" s="127">
        <f t="shared" si="161"/>
        <v>8</v>
      </c>
      <c r="BD91" s="127">
        <f t="shared" si="161"/>
        <v>5</v>
      </c>
      <c r="BE91" s="127">
        <f t="shared" si="161"/>
        <v>4</v>
      </c>
      <c r="BF91" s="137">
        <f t="shared" si="161"/>
        <v>1</v>
      </c>
      <c r="BG91" s="138">
        <f t="shared" ref="BG91" si="164">BG42+BG43+BG44+BG45</f>
        <v>0</v>
      </c>
      <c r="BH91" s="126">
        <f t="shared" si="161"/>
        <v>10</v>
      </c>
      <c r="BI91" s="127">
        <f t="shared" si="161"/>
        <v>6</v>
      </c>
      <c r="BJ91" s="127">
        <f t="shared" si="161"/>
        <v>1</v>
      </c>
      <c r="BK91" s="127">
        <f t="shared" si="161"/>
        <v>0</v>
      </c>
      <c r="BL91" s="127">
        <f t="shared" si="161"/>
        <v>0</v>
      </c>
      <c r="BM91" s="127">
        <f t="shared" si="161"/>
        <v>0</v>
      </c>
      <c r="BN91" s="137">
        <f t="shared" si="161"/>
        <v>0</v>
      </c>
      <c r="BO91" s="138">
        <f t="shared" si="9"/>
        <v>0</v>
      </c>
      <c r="BP91" s="126">
        <f t="shared" si="161"/>
        <v>0</v>
      </c>
      <c r="BQ91" s="127">
        <f t="shared" si="161"/>
        <v>0</v>
      </c>
      <c r="BR91" s="127">
        <f t="shared" si="161"/>
        <v>0</v>
      </c>
      <c r="BS91" s="127">
        <f t="shared" si="161"/>
        <v>0</v>
      </c>
      <c r="BT91" s="127">
        <f t="shared" si="161"/>
        <v>0</v>
      </c>
      <c r="BU91" s="127">
        <f t="shared" si="161"/>
        <v>0</v>
      </c>
      <c r="BV91" s="137">
        <f t="shared" si="161"/>
        <v>0</v>
      </c>
      <c r="BW91" s="138">
        <f t="shared" si="10"/>
        <v>0</v>
      </c>
      <c r="BX91" s="139">
        <f t="shared" si="152"/>
        <v>1059</v>
      </c>
      <c r="BY91" s="54">
        <f t="shared" si="39"/>
        <v>0.65625000000000011</v>
      </c>
    </row>
    <row r="92" spans="1:77" s="2" customFormat="1" ht="15" customHeight="1">
      <c r="A92" s="54">
        <f t="shared" si="32"/>
        <v>0.66666666666666674</v>
      </c>
      <c r="B92" s="55" t="s">
        <v>49</v>
      </c>
      <c r="C92" s="125">
        <f t="shared" si="33"/>
        <v>0.70833333333333326</v>
      </c>
      <c r="D92" s="126">
        <f t="shared" ref="D92:AM92" si="165">D43+D44+D45+D46</f>
        <v>0</v>
      </c>
      <c r="E92" s="127">
        <f t="shared" si="165"/>
        <v>0</v>
      </c>
      <c r="F92" s="127">
        <f t="shared" si="165"/>
        <v>0</v>
      </c>
      <c r="G92" s="127">
        <f t="shared" si="165"/>
        <v>0</v>
      </c>
      <c r="H92" s="127">
        <f t="shared" si="165"/>
        <v>0</v>
      </c>
      <c r="I92" s="127">
        <f t="shared" si="165"/>
        <v>0</v>
      </c>
      <c r="J92" s="137">
        <f t="shared" si="165"/>
        <v>0</v>
      </c>
      <c r="K92" s="138">
        <f t="shared" ref="K92" si="166">K43+K44+K45+K46</f>
        <v>0</v>
      </c>
      <c r="L92" s="126">
        <f t="shared" si="165"/>
        <v>85</v>
      </c>
      <c r="M92" s="127">
        <f t="shared" si="165"/>
        <v>12</v>
      </c>
      <c r="N92" s="127">
        <f t="shared" si="165"/>
        <v>1</v>
      </c>
      <c r="O92" s="127">
        <f t="shared" si="165"/>
        <v>0</v>
      </c>
      <c r="P92" s="127">
        <f t="shared" si="165"/>
        <v>1</v>
      </c>
      <c r="Q92" s="127">
        <f t="shared" si="165"/>
        <v>1</v>
      </c>
      <c r="R92" s="137">
        <f t="shared" si="165"/>
        <v>0</v>
      </c>
      <c r="S92" s="138">
        <f t="shared" si="148"/>
        <v>0</v>
      </c>
      <c r="T92" s="126">
        <f t="shared" si="165"/>
        <v>440</v>
      </c>
      <c r="U92" s="127">
        <f t="shared" si="165"/>
        <v>64</v>
      </c>
      <c r="V92" s="127">
        <f t="shared" si="165"/>
        <v>9</v>
      </c>
      <c r="W92" s="127">
        <f t="shared" si="165"/>
        <v>1</v>
      </c>
      <c r="X92" s="127">
        <f t="shared" si="165"/>
        <v>3</v>
      </c>
      <c r="Y92" s="127">
        <f t="shared" si="165"/>
        <v>9</v>
      </c>
      <c r="Z92" s="137">
        <f t="shared" si="165"/>
        <v>0</v>
      </c>
      <c r="AA92" s="138">
        <f t="shared" si="165"/>
        <v>0</v>
      </c>
      <c r="AB92" s="126">
        <f t="shared" si="165"/>
        <v>56</v>
      </c>
      <c r="AC92" s="127">
        <f t="shared" si="165"/>
        <v>4</v>
      </c>
      <c r="AD92" s="127">
        <f t="shared" si="165"/>
        <v>1</v>
      </c>
      <c r="AE92" s="127">
        <f t="shared" si="165"/>
        <v>0</v>
      </c>
      <c r="AF92" s="127">
        <f t="shared" si="165"/>
        <v>2</v>
      </c>
      <c r="AG92" s="127">
        <f t="shared" si="165"/>
        <v>2</v>
      </c>
      <c r="AH92" s="137">
        <f t="shared" si="165"/>
        <v>0</v>
      </c>
      <c r="AI92" s="138">
        <f t="shared" ref="AI92" si="167">AI43+AI44+AI45+AI46</f>
        <v>0</v>
      </c>
      <c r="AJ92" s="126">
        <f t="shared" si="165"/>
        <v>0</v>
      </c>
      <c r="AK92" s="127">
        <f t="shared" si="165"/>
        <v>0</v>
      </c>
      <c r="AL92" s="127">
        <f t="shared" si="165"/>
        <v>0</v>
      </c>
      <c r="AM92" s="127">
        <f t="shared" si="165"/>
        <v>0</v>
      </c>
      <c r="AN92" s="127">
        <f t="shared" ref="AN92:BV92" si="168">AN43+AN44+AN45+AN46</f>
        <v>0</v>
      </c>
      <c r="AO92" s="127">
        <f t="shared" si="168"/>
        <v>0</v>
      </c>
      <c r="AP92" s="137">
        <f t="shared" si="168"/>
        <v>0</v>
      </c>
      <c r="AQ92" s="138">
        <f t="shared" si="148"/>
        <v>0</v>
      </c>
      <c r="AR92" s="126">
        <f t="shared" si="168"/>
        <v>18</v>
      </c>
      <c r="AS92" s="127">
        <f t="shared" si="168"/>
        <v>8</v>
      </c>
      <c r="AT92" s="127">
        <f t="shared" si="168"/>
        <v>1</v>
      </c>
      <c r="AU92" s="127">
        <f t="shared" si="168"/>
        <v>0</v>
      </c>
      <c r="AV92" s="127">
        <f t="shared" si="168"/>
        <v>0</v>
      </c>
      <c r="AW92" s="127">
        <f t="shared" si="168"/>
        <v>0</v>
      </c>
      <c r="AX92" s="137">
        <f t="shared" si="168"/>
        <v>1</v>
      </c>
      <c r="AY92" s="138">
        <f t="shared" si="168"/>
        <v>0</v>
      </c>
      <c r="AZ92" s="126">
        <f t="shared" si="168"/>
        <v>312</v>
      </c>
      <c r="BA92" s="127">
        <f t="shared" si="168"/>
        <v>38</v>
      </c>
      <c r="BB92" s="127">
        <f t="shared" si="168"/>
        <v>8</v>
      </c>
      <c r="BC92" s="127">
        <f t="shared" si="168"/>
        <v>7</v>
      </c>
      <c r="BD92" s="127">
        <f t="shared" si="168"/>
        <v>5</v>
      </c>
      <c r="BE92" s="127">
        <f t="shared" si="168"/>
        <v>5</v>
      </c>
      <c r="BF92" s="137">
        <f t="shared" si="168"/>
        <v>1</v>
      </c>
      <c r="BG92" s="138">
        <f t="shared" ref="BG92" si="169">BG43+BG44+BG45+BG46</f>
        <v>0</v>
      </c>
      <c r="BH92" s="126">
        <f t="shared" si="168"/>
        <v>15</v>
      </c>
      <c r="BI92" s="127">
        <f t="shared" si="168"/>
        <v>5</v>
      </c>
      <c r="BJ92" s="127">
        <f t="shared" si="168"/>
        <v>1</v>
      </c>
      <c r="BK92" s="127">
        <f t="shared" si="168"/>
        <v>0</v>
      </c>
      <c r="BL92" s="127">
        <f t="shared" si="168"/>
        <v>0</v>
      </c>
      <c r="BM92" s="127">
        <f t="shared" si="168"/>
        <v>0</v>
      </c>
      <c r="BN92" s="137">
        <f t="shared" si="168"/>
        <v>0</v>
      </c>
      <c r="BO92" s="138">
        <f t="shared" si="9"/>
        <v>0</v>
      </c>
      <c r="BP92" s="126">
        <f t="shared" si="168"/>
        <v>0</v>
      </c>
      <c r="BQ92" s="127">
        <f t="shared" si="168"/>
        <v>0</v>
      </c>
      <c r="BR92" s="127">
        <f t="shared" si="168"/>
        <v>0</v>
      </c>
      <c r="BS92" s="127">
        <f t="shared" si="168"/>
        <v>0</v>
      </c>
      <c r="BT92" s="127">
        <f t="shared" si="168"/>
        <v>0</v>
      </c>
      <c r="BU92" s="127">
        <f t="shared" si="168"/>
        <v>0</v>
      </c>
      <c r="BV92" s="137">
        <f t="shared" si="168"/>
        <v>0</v>
      </c>
      <c r="BW92" s="138">
        <f t="shared" si="10"/>
        <v>0</v>
      </c>
      <c r="BX92" s="139">
        <f t="shared" si="16"/>
        <v>1116</v>
      </c>
      <c r="BY92" s="54">
        <f>A92</f>
        <v>0.66666666666666674</v>
      </c>
    </row>
    <row r="93" spans="1:77" s="2" customFormat="1" ht="15" customHeight="1">
      <c r="A93" s="54">
        <f t="shared" si="32"/>
        <v>0.67708333333333337</v>
      </c>
      <c r="B93" s="55" t="s">
        <v>49</v>
      </c>
      <c r="C93" s="125">
        <f t="shared" si="33"/>
        <v>0.71874999999999989</v>
      </c>
      <c r="D93" s="126">
        <f t="shared" ref="D93:AM93" si="170">D44+D45+D46+D47</f>
        <v>0</v>
      </c>
      <c r="E93" s="127">
        <f t="shared" si="170"/>
        <v>0</v>
      </c>
      <c r="F93" s="127">
        <f t="shared" si="170"/>
        <v>0</v>
      </c>
      <c r="G93" s="127">
        <f t="shared" si="170"/>
        <v>0</v>
      </c>
      <c r="H93" s="127">
        <f t="shared" si="170"/>
        <v>0</v>
      </c>
      <c r="I93" s="127">
        <f t="shared" si="170"/>
        <v>0</v>
      </c>
      <c r="J93" s="137">
        <f t="shared" si="170"/>
        <v>0</v>
      </c>
      <c r="K93" s="138">
        <f t="shared" ref="K93" si="171">K44+K45+K46+K47</f>
        <v>0</v>
      </c>
      <c r="L93" s="126">
        <f t="shared" si="170"/>
        <v>95</v>
      </c>
      <c r="M93" s="127">
        <f t="shared" si="170"/>
        <v>9</v>
      </c>
      <c r="N93" s="127">
        <f t="shared" si="170"/>
        <v>1</v>
      </c>
      <c r="O93" s="127">
        <f t="shared" si="170"/>
        <v>0</v>
      </c>
      <c r="P93" s="127">
        <f t="shared" si="170"/>
        <v>1</v>
      </c>
      <c r="Q93" s="127">
        <f t="shared" si="170"/>
        <v>2</v>
      </c>
      <c r="R93" s="137">
        <f t="shared" si="170"/>
        <v>0</v>
      </c>
      <c r="S93" s="138">
        <f t="shared" si="148"/>
        <v>0</v>
      </c>
      <c r="T93" s="126">
        <f t="shared" si="170"/>
        <v>502</v>
      </c>
      <c r="U93" s="127">
        <f t="shared" si="170"/>
        <v>68</v>
      </c>
      <c r="V93" s="127">
        <f t="shared" si="170"/>
        <v>10</v>
      </c>
      <c r="W93" s="127">
        <f t="shared" si="170"/>
        <v>1</v>
      </c>
      <c r="X93" s="127">
        <f t="shared" si="170"/>
        <v>4</v>
      </c>
      <c r="Y93" s="127">
        <f t="shared" si="170"/>
        <v>7</v>
      </c>
      <c r="Z93" s="137">
        <f t="shared" si="170"/>
        <v>0</v>
      </c>
      <c r="AA93" s="138">
        <f t="shared" si="170"/>
        <v>0</v>
      </c>
      <c r="AB93" s="126">
        <f t="shared" si="170"/>
        <v>74</v>
      </c>
      <c r="AC93" s="127">
        <f t="shared" si="170"/>
        <v>3</v>
      </c>
      <c r="AD93" s="127">
        <f t="shared" si="170"/>
        <v>1</v>
      </c>
      <c r="AE93" s="127">
        <f t="shared" si="170"/>
        <v>0</v>
      </c>
      <c r="AF93" s="127">
        <f t="shared" si="170"/>
        <v>1</v>
      </c>
      <c r="AG93" s="127">
        <f t="shared" si="170"/>
        <v>1</v>
      </c>
      <c r="AH93" s="137">
        <f t="shared" si="170"/>
        <v>0</v>
      </c>
      <c r="AI93" s="138">
        <f t="shared" ref="AI93" si="172">AI44+AI45+AI46+AI47</f>
        <v>0</v>
      </c>
      <c r="AJ93" s="126">
        <f t="shared" si="170"/>
        <v>0</v>
      </c>
      <c r="AK93" s="127">
        <f t="shared" si="170"/>
        <v>0</v>
      </c>
      <c r="AL93" s="127">
        <f t="shared" si="170"/>
        <v>0</v>
      </c>
      <c r="AM93" s="127">
        <f t="shared" si="170"/>
        <v>0</v>
      </c>
      <c r="AN93" s="127">
        <f t="shared" ref="AN93:BV93" si="173">AN44+AN45+AN46+AN47</f>
        <v>0</v>
      </c>
      <c r="AO93" s="127">
        <f t="shared" si="173"/>
        <v>0</v>
      </c>
      <c r="AP93" s="137">
        <f t="shared" si="173"/>
        <v>0</v>
      </c>
      <c r="AQ93" s="138">
        <f t="shared" si="148"/>
        <v>0</v>
      </c>
      <c r="AR93" s="126">
        <f t="shared" si="173"/>
        <v>21</v>
      </c>
      <c r="AS93" s="127">
        <f t="shared" si="173"/>
        <v>6</v>
      </c>
      <c r="AT93" s="127">
        <f t="shared" si="173"/>
        <v>2</v>
      </c>
      <c r="AU93" s="127">
        <f t="shared" si="173"/>
        <v>0</v>
      </c>
      <c r="AV93" s="127">
        <f t="shared" si="173"/>
        <v>0</v>
      </c>
      <c r="AW93" s="127">
        <f t="shared" si="173"/>
        <v>0</v>
      </c>
      <c r="AX93" s="137">
        <f t="shared" si="173"/>
        <v>0</v>
      </c>
      <c r="AY93" s="138">
        <f t="shared" si="173"/>
        <v>0</v>
      </c>
      <c r="AZ93" s="126">
        <f t="shared" si="173"/>
        <v>327</v>
      </c>
      <c r="BA93" s="127">
        <f t="shared" si="173"/>
        <v>36</v>
      </c>
      <c r="BB93" s="127">
        <f t="shared" si="173"/>
        <v>9</v>
      </c>
      <c r="BC93" s="127">
        <f t="shared" si="173"/>
        <v>4</v>
      </c>
      <c r="BD93" s="127">
        <f t="shared" si="173"/>
        <v>5</v>
      </c>
      <c r="BE93" s="127">
        <f t="shared" si="173"/>
        <v>7</v>
      </c>
      <c r="BF93" s="137">
        <f t="shared" si="173"/>
        <v>1</v>
      </c>
      <c r="BG93" s="138">
        <f t="shared" ref="BG93" si="174">BG44+BG45+BG46+BG47</f>
        <v>0</v>
      </c>
      <c r="BH93" s="126">
        <f t="shared" si="173"/>
        <v>22</v>
      </c>
      <c r="BI93" s="127">
        <f t="shared" si="173"/>
        <v>6</v>
      </c>
      <c r="BJ93" s="127">
        <f t="shared" si="173"/>
        <v>2</v>
      </c>
      <c r="BK93" s="127">
        <f t="shared" si="173"/>
        <v>0</v>
      </c>
      <c r="BL93" s="127">
        <f t="shared" si="173"/>
        <v>0</v>
      </c>
      <c r="BM93" s="127">
        <f t="shared" si="173"/>
        <v>0</v>
      </c>
      <c r="BN93" s="137">
        <f t="shared" si="173"/>
        <v>0</v>
      </c>
      <c r="BO93" s="138">
        <f t="shared" si="9"/>
        <v>0</v>
      </c>
      <c r="BP93" s="126">
        <f t="shared" si="173"/>
        <v>0</v>
      </c>
      <c r="BQ93" s="127">
        <f t="shared" si="173"/>
        <v>0</v>
      </c>
      <c r="BR93" s="127">
        <f t="shared" si="173"/>
        <v>0</v>
      </c>
      <c r="BS93" s="127">
        <f t="shared" si="173"/>
        <v>0</v>
      </c>
      <c r="BT93" s="127">
        <f t="shared" si="173"/>
        <v>0</v>
      </c>
      <c r="BU93" s="127">
        <f t="shared" si="173"/>
        <v>0</v>
      </c>
      <c r="BV93" s="137">
        <f t="shared" si="173"/>
        <v>0</v>
      </c>
      <c r="BW93" s="138">
        <f t="shared" si="10"/>
        <v>0</v>
      </c>
      <c r="BX93" s="139">
        <f t="shared" si="16"/>
        <v>1228</v>
      </c>
      <c r="BY93" s="54">
        <f t="shared" si="39"/>
        <v>0.67708333333333337</v>
      </c>
    </row>
    <row r="94" spans="1:77" s="2" customFormat="1" ht="15" customHeight="1">
      <c r="A94" s="54">
        <f t="shared" si="32"/>
        <v>0.6875</v>
      </c>
      <c r="B94" s="55" t="s">
        <v>49</v>
      </c>
      <c r="C94" s="125">
        <f t="shared" si="33"/>
        <v>0.72916666666666652</v>
      </c>
      <c r="D94" s="126">
        <f t="shared" ref="D94:AM94" si="175">D45+D46+D47+D48</f>
        <v>0</v>
      </c>
      <c r="E94" s="127">
        <f t="shared" si="175"/>
        <v>0</v>
      </c>
      <c r="F94" s="127">
        <f t="shared" si="175"/>
        <v>0</v>
      </c>
      <c r="G94" s="127">
        <f t="shared" si="175"/>
        <v>0</v>
      </c>
      <c r="H94" s="127">
        <f t="shared" si="175"/>
        <v>0</v>
      </c>
      <c r="I94" s="127">
        <f t="shared" si="175"/>
        <v>0</v>
      </c>
      <c r="J94" s="137">
        <f t="shared" si="175"/>
        <v>0</v>
      </c>
      <c r="K94" s="138">
        <f t="shared" ref="K94" si="176">K45+K46+K47+K48</f>
        <v>0</v>
      </c>
      <c r="L94" s="126">
        <f t="shared" si="175"/>
        <v>116</v>
      </c>
      <c r="M94" s="127">
        <f t="shared" si="175"/>
        <v>9</v>
      </c>
      <c r="N94" s="127">
        <f t="shared" si="175"/>
        <v>1</v>
      </c>
      <c r="O94" s="127">
        <f t="shared" si="175"/>
        <v>0</v>
      </c>
      <c r="P94" s="127">
        <f t="shared" si="175"/>
        <v>1</v>
      </c>
      <c r="Q94" s="127">
        <f t="shared" si="175"/>
        <v>3</v>
      </c>
      <c r="R94" s="137">
        <f t="shared" si="175"/>
        <v>0</v>
      </c>
      <c r="S94" s="138">
        <f t="shared" si="148"/>
        <v>0</v>
      </c>
      <c r="T94" s="126">
        <f t="shared" si="175"/>
        <v>545</v>
      </c>
      <c r="U94" s="127">
        <f t="shared" si="175"/>
        <v>61</v>
      </c>
      <c r="V94" s="127">
        <f t="shared" si="175"/>
        <v>7</v>
      </c>
      <c r="W94" s="127">
        <f t="shared" si="175"/>
        <v>1</v>
      </c>
      <c r="X94" s="127">
        <f t="shared" si="175"/>
        <v>5</v>
      </c>
      <c r="Y94" s="127">
        <f t="shared" si="175"/>
        <v>7</v>
      </c>
      <c r="Z94" s="137">
        <f t="shared" si="175"/>
        <v>0</v>
      </c>
      <c r="AA94" s="138">
        <f t="shared" si="175"/>
        <v>0</v>
      </c>
      <c r="AB94" s="126">
        <f t="shared" si="175"/>
        <v>86</v>
      </c>
      <c r="AC94" s="127">
        <f t="shared" si="175"/>
        <v>2</v>
      </c>
      <c r="AD94" s="127">
        <f t="shared" si="175"/>
        <v>1</v>
      </c>
      <c r="AE94" s="127">
        <f t="shared" si="175"/>
        <v>0</v>
      </c>
      <c r="AF94" s="127">
        <f t="shared" si="175"/>
        <v>1</v>
      </c>
      <c r="AG94" s="127">
        <f t="shared" si="175"/>
        <v>2</v>
      </c>
      <c r="AH94" s="137">
        <f t="shared" si="175"/>
        <v>0</v>
      </c>
      <c r="AI94" s="138">
        <f t="shared" ref="AI94" si="177">AI45+AI46+AI47+AI48</f>
        <v>0</v>
      </c>
      <c r="AJ94" s="126">
        <f t="shared" si="175"/>
        <v>0</v>
      </c>
      <c r="AK94" s="127">
        <f t="shared" si="175"/>
        <v>0</v>
      </c>
      <c r="AL94" s="127">
        <f t="shared" si="175"/>
        <v>0</v>
      </c>
      <c r="AM94" s="127">
        <f t="shared" si="175"/>
        <v>0</v>
      </c>
      <c r="AN94" s="127">
        <f t="shared" ref="AN94:BV94" si="178">AN45+AN46+AN47+AN48</f>
        <v>0</v>
      </c>
      <c r="AO94" s="127">
        <f t="shared" si="178"/>
        <v>0</v>
      </c>
      <c r="AP94" s="137">
        <f t="shared" si="178"/>
        <v>0</v>
      </c>
      <c r="AQ94" s="138">
        <f t="shared" si="148"/>
        <v>0</v>
      </c>
      <c r="AR94" s="126">
        <f t="shared" si="178"/>
        <v>27</v>
      </c>
      <c r="AS94" s="127">
        <f t="shared" si="178"/>
        <v>7</v>
      </c>
      <c r="AT94" s="127">
        <f t="shared" si="178"/>
        <v>2</v>
      </c>
      <c r="AU94" s="127">
        <f t="shared" si="178"/>
        <v>0</v>
      </c>
      <c r="AV94" s="127">
        <f t="shared" si="178"/>
        <v>0</v>
      </c>
      <c r="AW94" s="127">
        <f t="shared" si="178"/>
        <v>0</v>
      </c>
      <c r="AX94" s="137">
        <f t="shared" si="178"/>
        <v>0</v>
      </c>
      <c r="AY94" s="138">
        <f t="shared" si="178"/>
        <v>0</v>
      </c>
      <c r="AZ94" s="126">
        <f t="shared" si="178"/>
        <v>310</v>
      </c>
      <c r="BA94" s="127">
        <f t="shared" si="178"/>
        <v>29</v>
      </c>
      <c r="BB94" s="127">
        <f t="shared" si="178"/>
        <v>8</v>
      </c>
      <c r="BC94" s="127">
        <f t="shared" si="178"/>
        <v>2</v>
      </c>
      <c r="BD94" s="127">
        <f t="shared" si="178"/>
        <v>5</v>
      </c>
      <c r="BE94" s="127">
        <f t="shared" si="178"/>
        <v>5</v>
      </c>
      <c r="BF94" s="137">
        <f t="shared" si="178"/>
        <v>2</v>
      </c>
      <c r="BG94" s="138">
        <f t="shared" ref="BG94" si="179">BG45+BG46+BG47+BG48</f>
        <v>0</v>
      </c>
      <c r="BH94" s="126">
        <f t="shared" si="178"/>
        <v>41</v>
      </c>
      <c r="BI94" s="127">
        <f t="shared" si="178"/>
        <v>8</v>
      </c>
      <c r="BJ94" s="127">
        <f t="shared" si="178"/>
        <v>1</v>
      </c>
      <c r="BK94" s="127">
        <f t="shared" si="178"/>
        <v>0</v>
      </c>
      <c r="BL94" s="127">
        <f t="shared" si="178"/>
        <v>0</v>
      </c>
      <c r="BM94" s="127">
        <f t="shared" si="178"/>
        <v>0</v>
      </c>
      <c r="BN94" s="137">
        <f t="shared" si="178"/>
        <v>1</v>
      </c>
      <c r="BO94" s="138">
        <f t="shared" si="9"/>
        <v>0</v>
      </c>
      <c r="BP94" s="126">
        <f t="shared" si="178"/>
        <v>0</v>
      </c>
      <c r="BQ94" s="127">
        <f t="shared" si="178"/>
        <v>0</v>
      </c>
      <c r="BR94" s="127">
        <f t="shared" si="178"/>
        <v>0</v>
      </c>
      <c r="BS94" s="127">
        <f t="shared" si="178"/>
        <v>0</v>
      </c>
      <c r="BT94" s="127">
        <f t="shared" si="178"/>
        <v>0</v>
      </c>
      <c r="BU94" s="127">
        <f t="shared" si="178"/>
        <v>0</v>
      </c>
      <c r="BV94" s="137">
        <f t="shared" si="178"/>
        <v>0</v>
      </c>
      <c r="BW94" s="138">
        <f t="shared" si="10"/>
        <v>0</v>
      </c>
      <c r="BX94" s="139">
        <f t="shared" si="16"/>
        <v>1296</v>
      </c>
      <c r="BY94" s="54">
        <f t="shared" si="39"/>
        <v>0.6875</v>
      </c>
    </row>
    <row r="95" spans="1:77" s="2" customFormat="1" ht="15" customHeight="1">
      <c r="A95" s="54">
        <f t="shared" ref="A95:A100" si="180">A94+TIME(0,15,0)</f>
        <v>0.69791666666666663</v>
      </c>
      <c r="B95" s="55" t="s">
        <v>49</v>
      </c>
      <c r="C95" s="125">
        <f t="shared" si="33"/>
        <v>0.73958333333333315</v>
      </c>
      <c r="D95" s="126">
        <f t="shared" ref="D95:AM95" si="181">D46+D47+D48+D49</f>
        <v>0</v>
      </c>
      <c r="E95" s="127">
        <f t="shared" si="181"/>
        <v>0</v>
      </c>
      <c r="F95" s="127">
        <f t="shared" si="181"/>
        <v>0</v>
      </c>
      <c r="G95" s="127">
        <f t="shared" si="181"/>
        <v>0</v>
      </c>
      <c r="H95" s="127">
        <f t="shared" si="181"/>
        <v>0</v>
      </c>
      <c r="I95" s="127">
        <f t="shared" si="181"/>
        <v>0</v>
      </c>
      <c r="J95" s="137">
        <f t="shared" si="181"/>
        <v>0</v>
      </c>
      <c r="K95" s="138">
        <f t="shared" ref="K95" si="182">K46+K47+K48+K49</f>
        <v>0</v>
      </c>
      <c r="L95" s="126">
        <f t="shared" si="181"/>
        <v>134</v>
      </c>
      <c r="M95" s="127">
        <f t="shared" si="181"/>
        <v>14</v>
      </c>
      <c r="N95" s="127">
        <f t="shared" si="181"/>
        <v>2</v>
      </c>
      <c r="O95" s="127">
        <f t="shared" si="181"/>
        <v>0</v>
      </c>
      <c r="P95" s="127">
        <f t="shared" si="181"/>
        <v>2</v>
      </c>
      <c r="Q95" s="127">
        <f t="shared" si="181"/>
        <v>5</v>
      </c>
      <c r="R95" s="137">
        <f t="shared" si="181"/>
        <v>0</v>
      </c>
      <c r="S95" s="138">
        <f t="shared" si="148"/>
        <v>0</v>
      </c>
      <c r="T95" s="126">
        <f t="shared" si="181"/>
        <v>546</v>
      </c>
      <c r="U95" s="127">
        <f t="shared" si="181"/>
        <v>55</v>
      </c>
      <c r="V95" s="127">
        <f t="shared" si="181"/>
        <v>7</v>
      </c>
      <c r="W95" s="127">
        <f t="shared" si="181"/>
        <v>2</v>
      </c>
      <c r="X95" s="127">
        <f t="shared" si="181"/>
        <v>6</v>
      </c>
      <c r="Y95" s="127">
        <f t="shared" si="181"/>
        <v>6</v>
      </c>
      <c r="Z95" s="137">
        <f t="shared" si="181"/>
        <v>1</v>
      </c>
      <c r="AA95" s="138">
        <f t="shared" si="181"/>
        <v>0</v>
      </c>
      <c r="AB95" s="126">
        <f t="shared" si="181"/>
        <v>107</v>
      </c>
      <c r="AC95" s="127">
        <f t="shared" si="181"/>
        <v>5</v>
      </c>
      <c r="AD95" s="127">
        <f t="shared" si="181"/>
        <v>1</v>
      </c>
      <c r="AE95" s="127">
        <f t="shared" si="181"/>
        <v>0</v>
      </c>
      <c r="AF95" s="127">
        <f t="shared" si="181"/>
        <v>2</v>
      </c>
      <c r="AG95" s="127">
        <f t="shared" si="181"/>
        <v>3</v>
      </c>
      <c r="AH95" s="137">
        <f t="shared" si="181"/>
        <v>0</v>
      </c>
      <c r="AI95" s="138">
        <f t="shared" ref="AI95" si="183">AI46+AI47+AI48+AI49</f>
        <v>0</v>
      </c>
      <c r="AJ95" s="126">
        <f t="shared" si="181"/>
        <v>0</v>
      </c>
      <c r="AK95" s="127">
        <f t="shared" si="181"/>
        <v>0</v>
      </c>
      <c r="AL95" s="127">
        <f t="shared" si="181"/>
        <v>0</v>
      </c>
      <c r="AM95" s="127">
        <f t="shared" si="181"/>
        <v>0</v>
      </c>
      <c r="AN95" s="127">
        <f t="shared" ref="AN95:BV95" si="184">AN46+AN47+AN48+AN49</f>
        <v>0</v>
      </c>
      <c r="AO95" s="127">
        <f t="shared" si="184"/>
        <v>0</v>
      </c>
      <c r="AP95" s="137">
        <f t="shared" si="184"/>
        <v>0</v>
      </c>
      <c r="AQ95" s="138">
        <f t="shared" si="148"/>
        <v>0</v>
      </c>
      <c r="AR95" s="126">
        <f t="shared" si="184"/>
        <v>38</v>
      </c>
      <c r="AS95" s="127">
        <f t="shared" si="184"/>
        <v>5</v>
      </c>
      <c r="AT95" s="127">
        <f t="shared" si="184"/>
        <v>1</v>
      </c>
      <c r="AU95" s="127">
        <f t="shared" si="184"/>
        <v>0</v>
      </c>
      <c r="AV95" s="127">
        <f t="shared" si="184"/>
        <v>0</v>
      </c>
      <c r="AW95" s="127">
        <f t="shared" si="184"/>
        <v>0</v>
      </c>
      <c r="AX95" s="137">
        <f t="shared" si="184"/>
        <v>0</v>
      </c>
      <c r="AY95" s="138">
        <f t="shared" si="184"/>
        <v>0</v>
      </c>
      <c r="AZ95" s="126">
        <f t="shared" si="184"/>
        <v>307</v>
      </c>
      <c r="BA95" s="127">
        <f t="shared" si="184"/>
        <v>24</v>
      </c>
      <c r="BB95" s="127">
        <f t="shared" si="184"/>
        <v>6</v>
      </c>
      <c r="BC95" s="127">
        <f t="shared" si="184"/>
        <v>2</v>
      </c>
      <c r="BD95" s="127">
        <f t="shared" si="184"/>
        <v>4</v>
      </c>
      <c r="BE95" s="127">
        <f t="shared" si="184"/>
        <v>9</v>
      </c>
      <c r="BF95" s="137">
        <f t="shared" si="184"/>
        <v>1</v>
      </c>
      <c r="BG95" s="138">
        <f t="shared" ref="BG95" si="185">BG46+BG47+BG48+BG49</f>
        <v>0</v>
      </c>
      <c r="BH95" s="126">
        <f t="shared" si="184"/>
        <v>44</v>
      </c>
      <c r="BI95" s="127">
        <f t="shared" si="184"/>
        <v>7</v>
      </c>
      <c r="BJ95" s="127">
        <f t="shared" si="184"/>
        <v>1</v>
      </c>
      <c r="BK95" s="127">
        <f t="shared" si="184"/>
        <v>0</v>
      </c>
      <c r="BL95" s="127">
        <f t="shared" si="184"/>
        <v>0</v>
      </c>
      <c r="BM95" s="127">
        <f t="shared" si="184"/>
        <v>1</v>
      </c>
      <c r="BN95" s="137">
        <f t="shared" si="184"/>
        <v>1</v>
      </c>
      <c r="BO95" s="138">
        <f t="shared" si="9"/>
        <v>0</v>
      </c>
      <c r="BP95" s="126">
        <f t="shared" si="184"/>
        <v>0</v>
      </c>
      <c r="BQ95" s="127">
        <f t="shared" si="184"/>
        <v>0</v>
      </c>
      <c r="BR95" s="127">
        <f t="shared" si="184"/>
        <v>0</v>
      </c>
      <c r="BS95" s="127">
        <f t="shared" si="184"/>
        <v>0</v>
      </c>
      <c r="BT95" s="127">
        <f t="shared" si="184"/>
        <v>0</v>
      </c>
      <c r="BU95" s="127">
        <f t="shared" si="184"/>
        <v>0</v>
      </c>
      <c r="BV95" s="137">
        <f t="shared" si="184"/>
        <v>0</v>
      </c>
      <c r="BW95" s="138">
        <f t="shared" si="10"/>
        <v>0</v>
      </c>
      <c r="BX95" s="139">
        <f t="shared" si="16"/>
        <v>1349</v>
      </c>
      <c r="BY95" s="54">
        <f t="shared" si="39"/>
        <v>0.69791666666666663</v>
      </c>
    </row>
    <row r="96" spans="1:77" s="2" customFormat="1" ht="15" customHeight="1">
      <c r="A96" s="54">
        <f t="shared" si="180"/>
        <v>0.70833333333333326</v>
      </c>
      <c r="B96" s="55" t="s">
        <v>49</v>
      </c>
      <c r="C96" s="125">
        <f t="shared" ref="C96:C100" si="186">C95+TIME(0,15,0)</f>
        <v>0.74999999999999978</v>
      </c>
      <c r="D96" s="126">
        <f t="shared" ref="D96:AM96" si="187">D47+D48+D49+D50</f>
        <v>0</v>
      </c>
      <c r="E96" s="127">
        <f t="shared" si="187"/>
        <v>0</v>
      </c>
      <c r="F96" s="127">
        <f t="shared" si="187"/>
        <v>0</v>
      </c>
      <c r="G96" s="127">
        <f t="shared" si="187"/>
        <v>0</v>
      </c>
      <c r="H96" s="127">
        <f t="shared" si="187"/>
        <v>0</v>
      </c>
      <c r="I96" s="127">
        <f t="shared" si="187"/>
        <v>0</v>
      </c>
      <c r="J96" s="137">
        <f t="shared" si="187"/>
        <v>0</v>
      </c>
      <c r="K96" s="138">
        <f t="shared" ref="K96" si="188">K47+K48+K49+K50</f>
        <v>0</v>
      </c>
      <c r="L96" s="126">
        <f t="shared" si="187"/>
        <v>134</v>
      </c>
      <c r="M96" s="127">
        <f t="shared" si="187"/>
        <v>14</v>
      </c>
      <c r="N96" s="127">
        <f t="shared" si="187"/>
        <v>1</v>
      </c>
      <c r="O96" s="127">
        <f t="shared" si="187"/>
        <v>0</v>
      </c>
      <c r="P96" s="127">
        <f t="shared" si="187"/>
        <v>2</v>
      </c>
      <c r="Q96" s="127">
        <f t="shared" si="187"/>
        <v>4</v>
      </c>
      <c r="R96" s="137">
        <f t="shared" si="187"/>
        <v>0</v>
      </c>
      <c r="S96" s="138">
        <f t="shared" si="148"/>
        <v>0</v>
      </c>
      <c r="T96" s="126">
        <f t="shared" si="187"/>
        <v>519</v>
      </c>
      <c r="U96" s="127">
        <f t="shared" si="187"/>
        <v>51</v>
      </c>
      <c r="V96" s="127">
        <f t="shared" si="187"/>
        <v>6</v>
      </c>
      <c r="W96" s="127">
        <f t="shared" si="187"/>
        <v>1</v>
      </c>
      <c r="X96" s="127">
        <f t="shared" si="187"/>
        <v>6</v>
      </c>
      <c r="Y96" s="127">
        <f t="shared" si="187"/>
        <v>8</v>
      </c>
      <c r="Z96" s="137">
        <f t="shared" si="187"/>
        <v>1</v>
      </c>
      <c r="AA96" s="138">
        <f t="shared" si="187"/>
        <v>0</v>
      </c>
      <c r="AB96" s="126">
        <f t="shared" si="187"/>
        <v>106</v>
      </c>
      <c r="AC96" s="127">
        <f t="shared" si="187"/>
        <v>4</v>
      </c>
      <c r="AD96" s="127">
        <f t="shared" si="187"/>
        <v>1</v>
      </c>
      <c r="AE96" s="127">
        <f t="shared" si="187"/>
        <v>0</v>
      </c>
      <c r="AF96" s="127">
        <f t="shared" si="187"/>
        <v>2</v>
      </c>
      <c r="AG96" s="127">
        <f t="shared" si="187"/>
        <v>2</v>
      </c>
      <c r="AH96" s="137">
        <f t="shared" si="187"/>
        <v>0</v>
      </c>
      <c r="AI96" s="138">
        <f t="shared" ref="AI96" si="189">AI47+AI48+AI49+AI50</f>
        <v>0</v>
      </c>
      <c r="AJ96" s="126">
        <f t="shared" si="187"/>
        <v>0</v>
      </c>
      <c r="AK96" s="127">
        <f t="shared" si="187"/>
        <v>0</v>
      </c>
      <c r="AL96" s="127">
        <f t="shared" si="187"/>
        <v>0</v>
      </c>
      <c r="AM96" s="127">
        <f t="shared" si="187"/>
        <v>0</v>
      </c>
      <c r="AN96" s="127">
        <f t="shared" ref="AN96:BV96" si="190">AN47+AN48+AN49+AN50</f>
        <v>0</v>
      </c>
      <c r="AO96" s="127">
        <f t="shared" si="190"/>
        <v>0</v>
      </c>
      <c r="AP96" s="137">
        <f t="shared" si="190"/>
        <v>0</v>
      </c>
      <c r="AQ96" s="138">
        <f t="shared" si="148"/>
        <v>0</v>
      </c>
      <c r="AR96" s="126">
        <f t="shared" si="190"/>
        <v>46</v>
      </c>
      <c r="AS96" s="127">
        <f t="shared" si="190"/>
        <v>5</v>
      </c>
      <c r="AT96" s="127">
        <f t="shared" si="190"/>
        <v>1</v>
      </c>
      <c r="AU96" s="127">
        <f t="shared" si="190"/>
        <v>0</v>
      </c>
      <c r="AV96" s="127">
        <f t="shared" si="190"/>
        <v>0</v>
      </c>
      <c r="AW96" s="127">
        <f t="shared" si="190"/>
        <v>0</v>
      </c>
      <c r="AX96" s="137">
        <f t="shared" si="190"/>
        <v>0</v>
      </c>
      <c r="AY96" s="138">
        <f t="shared" si="190"/>
        <v>0</v>
      </c>
      <c r="AZ96" s="126">
        <f t="shared" si="190"/>
        <v>313</v>
      </c>
      <c r="BA96" s="127">
        <f t="shared" si="190"/>
        <v>26</v>
      </c>
      <c r="BB96" s="127">
        <f t="shared" si="190"/>
        <v>4</v>
      </c>
      <c r="BC96" s="127">
        <f t="shared" si="190"/>
        <v>3</v>
      </c>
      <c r="BD96" s="127">
        <f t="shared" si="190"/>
        <v>4</v>
      </c>
      <c r="BE96" s="127">
        <f t="shared" si="190"/>
        <v>12</v>
      </c>
      <c r="BF96" s="137">
        <f t="shared" si="190"/>
        <v>1</v>
      </c>
      <c r="BG96" s="138">
        <f t="shared" ref="BG96" si="191">BG47+BG48+BG49+BG50</f>
        <v>0</v>
      </c>
      <c r="BH96" s="126">
        <f t="shared" si="190"/>
        <v>47</v>
      </c>
      <c r="BI96" s="127">
        <f t="shared" si="190"/>
        <v>9</v>
      </c>
      <c r="BJ96" s="127">
        <f t="shared" si="190"/>
        <v>2</v>
      </c>
      <c r="BK96" s="127">
        <f t="shared" si="190"/>
        <v>0</v>
      </c>
      <c r="BL96" s="127">
        <f t="shared" si="190"/>
        <v>0</v>
      </c>
      <c r="BM96" s="127">
        <f t="shared" si="190"/>
        <v>1</v>
      </c>
      <c r="BN96" s="137">
        <f t="shared" si="190"/>
        <v>1</v>
      </c>
      <c r="BO96" s="138">
        <f t="shared" si="9"/>
        <v>0</v>
      </c>
      <c r="BP96" s="126">
        <f t="shared" si="190"/>
        <v>0</v>
      </c>
      <c r="BQ96" s="127">
        <f t="shared" si="190"/>
        <v>0</v>
      </c>
      <c r="BR96" s="127">
        <f t="shared" si="190"/>
        <v>0</v>
      </c>
      <c r="BS96" s="127">
        <f t="shared" si="190"/>
        <v>0</v>
      </c>
      <c r="BT96" s="127">
        <f t="shared" si="190"/>
        <v>0</v>
      </c>
      <c r="BU96" s="127">
        <f t="shared" si="190"/>
        <v>0</v>
      </c>
      <c r="BV96" s="137">
        <f t="shared" si="190"/>
        <v>0</v>
      </c>
      <c r="BW96" s="138">
        <f t="shared" si="10"/>
        <v>0</v>
      </c>
      <c r="BX96" s="139">
        <f t="shared" si="16"/>
        <v>1337</v>
      </c>
      <c r="BY96" s="54">
        <f t="shared" si="39"/>
        <v>0.70833333333333326</v>
      </c>
    </row>
    <row r="97" spans="1:77" s="2" customFormat="1" ht="15" customHeight="1">
      <c r="A97" s="54">
        <f t="shared" si="180"/>
        <v>0.71874999999999989</v>
      </c>
      <c r="B97" s="55" t="s">
        <v>49</v>
      </c>
      <c r="C97" s="125">
        <f t="shared" si="186"/>
        <v>0.76041666666666641</v>
      </c>
      <c r="D97" s="126">
        <f t="shared" ref="D97:AM97" si="192">D48+D49+D50+D51</f>
        <v>0</v>
      </c>
      <c r="E97" s="127">
        <f t="shared" si="192"/>
        <v>0</v>
      </c>
      <c r="F97" s="127">
        <f t="shared" si="192"/>
        <v>0</v>
      </c>
      <c r="G97" s="127">
        <f t="shared" si="192"/>
        <v>0</v>
      </c>
      <c r="H97" s="127">
        <f t="shared" si="192"/>
        <v>0</v>
      </c>
      <c r="I97" s="127">
        <f t="shared" si="192"/>
        <v>0</v>
      </c>
      <c r="J97" s="137">
        <f t="shared" si="192"/>
        <v>0</v>
      </c>
      <c r="K97" s="138">
        <f t="shared" ref="K97" si="193">K48+K49+K50+K51</f>
        <v>0</v>
      </c>
      <c r="L97" s="126">
        <f t="shared" si="192"/>
        <v>158</v>
      </c>
      <c r="M97" s="127">
        <f t="shared" si="192"/>
        <v>21</v>
      </c>
      <c r="N97" s="127">
        <f t="shared" si="192"/>
        <v>2</v>
      </c>
      <c r="O97" s="127">
        <f t="shared" si="192"/>
        <v>0</v>
      </c>
      <c r="P97" s="127">
        <f t="shared" si="192"/>
        <v>3</v>
      </c>
      <c r="Q97" s="127">
        <f t="shared" si="192"/>
        <v>3</v>
      </c>
      <c r="R97" s="137">
        <f t="shared" si="192"/>
        <v>0</v>
      </c>
      <c r="S97" s="138">
        <f t="shared" si="148"/>
        <v>0</v>
      </c>
      <c r="T97" s="126">
        <f t="shared" si="192"/>
        <v>502</v>
      </c>
      <c r="U97" s="127">
        <f t="shared" si="192"/>
        <v>40</v>
      </c>
      <c r="V97" s="127">
        <f t="shared" si="192"/>
        <v>6</v>
      </c>
      <c r="W97" s="127">
        <f t="shared" si="192"/>
        <v>2</v>
      </c>
      <c r="X97" s="127">
        <f t="shared" si="192"/>
        <v>6</v>
      </c>
      <c r="Y97" s="127">
        <f t="shared" si="192"/>
        <v>13</v>
      </c>
      <c r="Z97" s="137">
        <f t="shared" si="192"/>
        <v>2</v>
      </c>
      <c r="AA97" s="138">
        <f t="shared" si="192"/>
        <v>0</v>
      </c>
      <c r="AB97" s="126">
        <f t="shared" si="192"/>
        <v>93</v>
      </c>
      <c r="AC97" s="127">
        <f t="shared" si="192"/>
        <v>4</v>
      </c>
      <c r="AD97" s="127">
        <f t="shared" si="192"/>
        <v>0</v>
      </c>
      <c r="AE97" s="127">
        <f t="shared" si="192"/>
        <v>0</v>
      </c>
      <c r="AF97" s="127">
        <f t="shared" si="192"/>
        <v>3</v>
      </c>
      <c r="AG97" s="127">
        <f t="shared" si="192"/>
        <v>3</v>
      </c>
      <c r="AH97" s="137">
        <f t="shared" si="192"/>
        <v>0</v>
      </c>
      <c r="AI97" s="138">
        <f t="shared" ref="AI97" si="194">AI48+AI49+AI50+AI51</f>
        <v>0</v>
      </c>
      <c r="AJ97" s="126">
        <f t="shared" si="192"/>
        <v>0</v>
      </c>
      <c r="AK97" s="127">
        <f t="shared" si="192"/>
        <v>0</v>
      </c>
      <c r="AL97" s="127">
        <f t="shared" si="192"/>
        <v>0</v>
      </c>
      <c r="AM97" s="127">
        <f t="shared" si="192"/>
        <v>0</v>
      </c>
      <c r="AN97" s="127">
        <f t="shared" ref="AN97:BV97" si="195">AN48+AN49+AN50+AN51</f>
        <v>0</v>
      </c>
      <c r="AO97" s="127">
        <f t="shared" si="195"/>
        <v>0</v>
      </c>
      <c r="AP97" s="137">
        <f t="shared" si="195"/>
        <v>0</v>
      </c>
      <c r="AQ97" s="138">
        <f t="shared" si="148"/>
        <v>0</v>
      </c>
      <c r="AR97" s="126">
        <f t="shared" si="195"/>
        <v>46</v>
      </c>
      <c r="AS97" s="127">
        <f t="shared" si="195"/>
        <v>5</v>
      </c>
      <c r="AT97" s="127">
        <f t="shared" si="195"/>
        <v>0</v>
      </c>
      <c r="AU97" s="127">
        <f t="shared" si="195"/>
        <v>0</v>
      </c>
      <c r="AV97" s="127">
        <f t="shared" si="195"/>
        <v>0</v>
      </c>
      <c r="AW97" s="127">
        <f t="shared" si="195"/>
        <v>0</v>
      </c>
      <c r="AX97" s="137">
        <f t="shared" si="195"/>
        <v>1</v>
      </c>
      <c r="AY97" s="138">
        <f t="shared" si="195"/>
        <v>0</v>
      </c>
      <c r="AZ97" s="126">
        <f t="shared" si="195"/>
        <v>310</v>
      </c>
      <c r="BA97" s="127">
        <f t="shared" si="195"/>
        <v>24</v>
      </c>
      <c r="BB97" s="127">
        <f t="shared" si="195"/>
        <v>3</v>
      </c>
      <c r="BC97" s="127">
        <f t="shared" si="195"/>
        <v>2</v>
      </c>
      <c r="BD97" s="127">
        <f t="shared" si="195"/>
        <v>5</v>
      </c>
      <c r="BE97" s="127">
        <f t="shared" si="195"/>
        <v>10</v>
      </c>
      <c r="BF97" s="137">
        <f t="shared" si="195"/>
        <v>2</v>
      </c>
      <c r="BG97" s="138">
        <f t="shared" ref="BG97" si="196">BG48+BG49+BG50+BG51</f>
        <v>0</v>
      </c>
      <c r="BH97" s="126">
        <f t="shared" si="195"/>
        <v>47</v>
      </c>
      <c r="BI97" s="127">
        <f t="shared" si="195"/>
        <v>10</v>
      </c>
      <c r="BJ97" s="127">
        <f t="shared" si="195"/>
        <v>1</v>
      </c>
      <c r="BK97" s="127">
        <f t="shared" si="195"/>
        <v>0</v>
      </c>
      <c r="BL97" s="127">
        <f t="shared" si="195"/>
        <v>0</v>
      </c>
      <c r="BM97" s="127">
        <f t="shared" si="195"/>
        <v>1</v>
      </c>
      <c r="BN97" s="137">
        <f t="shared" si="195"/>
        <v>1</v>
      </c>
      <c r="BO97" s="138">
        <f t="shared" si="9"/>
        <v>0</v>
      </c>
      <c r="BP97" s="126">
        <f t="shared" si="195"/>
        <v>0</v>
      </c>
      <c r="BQ97" s="127">
        <f t="shared" si="195"/>
        <v>0</v>
      </c>
      <c r="BR97" s="127">
        <f t="shared" si="195"/>
        <v>0</v>
      </c>
      <c r="BS97" s="127">
        <f t="shared" si="195"/>
        <v>0</v>
      </c>
      <c r="BT97" s="127">
        <f t="shared" si="195"/>
        <v>0</v>
      </c>
      <c r="BU97" s="127">
        <f t="shared" si="195"/>
        <v>0</v>
      </c>
      <c r="BV97" s="137">
        <f t="shared" si="195"/>
        <v>0</v>
      </c>
      <c r="BW97" s="138">
        <f t="shared" si="10"/>
        <v>0</v>
      </c>
      <c r="BX97" s="139">
        <f t="shared" si="16"/>
        <v>1329</v>
      </c>
      <c r="BY97" s="54">
        <f t="shared" si="39"/>
        <v>0.71874999999999989</v>
      </c>
    </row>
    <row r="98" spans="1:77" s="2" customFormat="1" ht="15" customHeight="1">
      <c r="A98" s="54">
        <f t="shared" si="180"/>
        <v>0.72916666666666652</v>
      </c>
      <c r="B98" s="55" t="s">
        <v>49</v>
      </c>
      <c r="C98" s="125">
        <f t="shared" si="186"/>
        <v>0.77083333333333304</v>
      </c>
      <c r="D98" s="126">
        <f t="shared" ref="D98:AM98" si="197">D49+D50+D51+D52</f>
        <v>0</v>
      </c>
      <c r="E98" s="127">
        <f t="shared" si="197"/>
        <v>0</v>
      </c>
      <c r="F98" s="127">
        <f t="shared" si="197"/>
        <v>0</v>
      </c>
      <c r="G98" s="127">
        <f t="shared" si="197"/>
        <v>0</v>
      </c>
      <c r="H98" s="127">
        <f t="shared" si="197"/>
        <v>0</v>
      </c>
      <c r="I98" s="127">
        <f t="shared" si="197"/>
        <v>0</v>
      </c>
      <c r="J98" s="137">
        <f t="shared" si="197"/>
        <v>0</v>
      </c>
      <c r="K98" s="138">
        <f t="shared" ref="K98" si="198">K49+K50+K51+K52</f>
        <v>0</v>
      </c>
      <c r="L98" s="126">
        <f t="shared" si="197"/>
        <v>157</v>
      </c>
      <c r="M98" s="127">
        <f t="shared" si="197"/>
        <v>19</v>
      </c>
      <c r="N98" s="127">
        <f t="shared" si="197"/>
        <v>2</v>
      </c>
      <c r="O98" s="127">
        <f t="shared" si="197"/>
        <v>0</v>
      </c>
      <c r="P98" s="127">
        <f t="shared" si="197"/>
        <v>3</v>
      </c>
      <c r="Q98" s="127">
        <f t="shared" si="197"/>
        <v>5</v>
      </c>
      <c r="R98" s="137">
        <f t="shared" si="197"/>
        <v>0</v>
      </c>
      <c r="S98" s="138">
        <f t="shared" si="148"/>
        <v>0</v>
      </c>
      <c r="T98" s="126">
        <f t="shared" si="197"/>
        <v>449</v>
      </c>
      <c r="U98" s="127">
        <f t="shared" si="197"/>
        <v>36</v>
      </c>
      <c r="V98" s="127">
        <f t="shared" si="197"/>
        <v>3</v>
      </c>
      <c r="W98" s="127">
        <f t="shared" si="197"/>
        <v>2</v>
      </c>
      <c r="X98" s="127">
        <f t="shared" si="197"/>
        <v>5</v>
      </c>
      <c r="Y98" s="127">
        <f t="shared" si="197"/>
        <v>13</v>
      </c>
      <c r="Z98" s="137">
        <f t="shared" si="197"/>
        <v>3</v>
      </c>
      <c r="AA98" s="138">
        <f t="shared" si="197"/>
        <v>0</v>
      </c>
      <c r="AB98" s="126">
        <f t="shared" si="197"/>
        <v>98</v>
      </c>
      <c r="AC98" s="127">
        <f t="shared" si="197"/>
        <v>5</v>
      </c>
      <c r="AD98" s="127">
        <f t="shared" si="197"/>
        <v>1</v>
      </c>
      <c r="AE98" s="127">
        <f t="shared" si="197"/>
        <v>0</v>
      </c>
      <c r="AF98" s="127">
        <f t="shared" si="197"/>
        <v>3</v>
      </c>
      <c r="AG98" s="127">
        <f t="shared" si="197"/>
        <v>3</v>
      </c>
      <c r="AH98" s="137">
        <f t="shared" si="197"/>
        <v>0</v>
      </c>
      <c r="AI98" s="138">
        <f t="shared" ref="AI98" si="199">AI49+AI50+AI51+AI52</f>
        <v>0</v>
      </c>
      <c r="AJ98" s="126">
        <f t="shared" si="197"/>
        <v>0</v>
      </c>
      <c r="AK98" s="127">
        <f t="shared" si="197"/>
        <v>0</v>
      </c>
      <c r="AL98" s="127">
        <f t="shared" si="197"/>
        <v>0</v>
      </c>
      <c r="AM98" s="127">
        <f t="shared" si="197"/>
        <v>0</v>
      </c>
      <c r="AN98" s="127">
        <f t="shared" ref="AN98:BV98" si="200">AN49+AN50+AN51+AN52</f>
        <v>0</v>
      </c>
      <c r="AO98" s="127">
        <f t="shared" si="200"/>
        <v>0</v>
      </c>
      <c r="AP98" s="137">
        <f t="shared" si="200"/>
        <v>0</v>
      </c>
      <c r="AQ98" s="138">
        <f t="shared" si="148"/>
        <v>0</v>
      </c>
      <c r="AR98" s="126">
        <f t="shared" si="200"/>
        <v>49</v>
      </c>
      <c r="AS98" s="127">
        <f t="shared" si="200"/>
        <v>3</v>
      </c>
      <c r="AT98" s="127">
        <f t="shared" si="200"/>
        <v>0</v>
      </c>
      <c r="AU98" s="127">
        <f t="shared" si="200"/>
        <v>0</v>
      </c>
      <c r="AV98" s="127">
        <f t="shared" si="200"/>
        <v>0</v>
      </c>
      <c r="AW98" s="127">
        <f t="shared" si="200"/>
        <v>0</v>
      </c>
      <c r="AX98" s="137">
        <f t="shared" si="200"/>
        <v>2</v>
      </c>
      <c r="AY98" s="138">
        <f t="shared" si="200"/>
        <v>0</v>
      </c>
      <c r="AZ98" s="126">
        <f t="shared" si="200"/>
        <v>293</v>
      </c>
      <c r="BA98" s="127">
        <f t="shared" si="200"/>
        <v>26</v>
      </c>
      <c r="BB98" s="127">
        <f t="shared" si="200"/>
        <v>3</v>
      </c>
      <c r="BC98" s="127">
        <f t="shared" si="200"/>
        <v>2</v>
      </c>
      <c r="BD98" s="127">
        <f t="shared" si="200"/>
        <v>5</v>
      </c>
      <c r="BE98" s="127">
        <f t="shared" si="200"/>
        <v>15</v>
      </c>
      <c r="BF98" s="137">
        <f t="shared" si="200"/>
        <v>3</v>
      </c>
      <c r="BG98" s="138">
        <f t="shared" ref="BG98" si="201">BG49+BG50+BG51+BG52</f>
        <v>0</v>
      </c>
      <c r="BH98" s="126">
        <f t="shared" si="200"/>
        <v>40</v>
      </c>
      <c r="BI98" s="127">
        <f t="shared" si="200"/>
        <v>9</v>
      </c>
      <c r="BJ98" s="127">
        <f t="shared" si="200"/>
        <v>1</v>
      </c>
      <c r="BK98" s="127">
        <f t="shared" si="200"/>
        <v>1</v>
      </c>
      <c r="BL98" s="127">
        <f t="shared" si="200"/>
        <v>0</v>
      </c>
      <c r="BM98" s="127">
        <f t="shared" si="200"/>
        <v>1</v>
      </c>
      <c r="BN98" s="137">
        <f t="shared" si="200"/>
        <v>0</v>
      </c>
      <c r="BO98" s="138">
        <f t="shared" si="9"/>
        <v>0</v>
      </c>
      <c r="BP98" s="126">
        <f t="shared" si="200"/>
        <v>0</v>
      </c>
      <c r="BQ98" s="127">
        <f t="shared" si="200"/>
        <v>0</v>
      </c>
      <c r="BR98" s="127">
        <f t="shared" si="200"/>
        <v>0</v>
      </c>
      <c r="BS98" s="127">
        <f t="shared" si="200"/>
        <v>0</v>
      </c>
      <c r="BT98" s="127">
        <f t="shared" si="200"/>
        <v>0</v>
      </c>
      <c r="BU98" s="127">
        <f t="shared" si="200"/>
        <v>0</v>
      </c>
      <c r="BV98" s="137">
        <f t="shared" si="200"/>
        <v>0</v>
      </c>
      <c r="BW98" s="138">
        <f t="shared" si="10"/>
        <v>0</v>
      </c>
      <c r="BX98" s="139">
        <f t="shared" si="16"/>
        <v>1260</v>
      </c>
      <c r="BY98" s="54">
        <f t="shared" si="39"/>
        <v>0.72916666666666652</v>
      </c>
    </row>
    <row r="99" spans="1:77" s="2" customFormat="1" ht="15" customHeight="1">
      <c r="A99" s="54">
        <f t="shared" si="180"/>
        <v>0.73958333333333315</v>
      </c>
      <c r="B99" s="55" t="s">
        <v>49</v>
      </c>
      <c r="C99" s="125">
        <f t="shared" si="186"/>
        <v>0.78124999999999967</v>
      </c>
      <c r="D99" s="126">
        <f t="shared" ref="D99:AM99" si="202">D50+D51+D52+D53</f>
        <v>0</v>
      </c>
      <c r="E99" s="127">
        <f t="shared" si="202"/>
        <v>0</v>
      </c>
      <c r="F99" s="127">
        <f t="shared" si="202"/>
        <v>0</v>
      </c>
      <c r="G99" s="127">
        <f t="shared" si="202"/>
        <v>0</v>
      </c>
      <c r="H99" s="127">
        <f t="shared" si="202"/>
        <v>0</v>
      </c>
      <c r="I99" s="127">
        <f t="shared" si="202"/>
        <v>0</v>
      </c>
      <c r="J99" s="137">
        <f t="shared" si="202"/>
        <v>0</v>
      </c>
      <c r="K99" s="138">
        <f t="shared" ref="K99" si="203">K50+K51+K52+K53</f>
        <v>0</v>
      </c>
      <c r="L99" s="126">
        <f t="shared" si="202"/>
        <v>144</v>
      </c>
      <c r="M99" s="127">
        <f t="shared" si="202"/>
        <v>13</v>
      </c>
      <c r="N99" s="127">
        <f t="shared" si="202"/>
        <v>1</v>
      </c>
      <c r="O99" s="127">
        <f t="shared" si="202"/>
        <v>0</v>
      </c>
      <c r="P99" s="127">
        <f t="shared" si="202"/>
        <v>3</v>
      </c>
      <c r="Q99" s="127">
        <f t="shared" si="202"/>
        <v>6</v>
      </c>
      <c r="R99" s="137">
        <f t="shared" si="202"/>
        <v>0</v>
      </c>
      <c r="S99" s="138">
        <f t="shared" si="148"/>
        <v>0</v>
      </c>
      <c r="T99" s="126">
        <f t="shared" si="202"/>
        <v>396</v>
      </c>
      <c r="U99" s="127">
        <f t="shared" si="202"/>
        <v>27</v>
      </c>
      <c r="V99" s="127">
        <f t="shared" si="202"/>
        <v>2</v>
      </c>
      <c r="W99" s="127">
        <f t="shared" si="202"/>
        <v>1</v>
      </c>
      <c r="X99" s="127">
        <f t="shared" si="202"/>
        <v>5</v>
      </c>
      <c r="Y99" s="127">
        <f t="shared" si="202"/>
        <v>14</v>
      </c>
      <c r="Z99" s="137">
        <f t="shared" si="202"/>
        <v>2</v>
      </c>
      <c r="AA99" s="138">
        <f t="shared" si="202"/>
        <v>0</v>
      </c>
      <c r="AB99" s="126">
        <f t="shared" si="202"/>
        <v>110</v>
      </c>
      <c r="AC99" s="127">
        <f t="shared" si="202"/>
        <v>2</v>
      </c>
      <c r="AD99" s="127">
        <f t="shared" si="202"/>
        <v>2</v>
      </c>
      <c r="AE99" s="127">
        <f t="shared" si="202"/>
        <v>0</v>
      </c>
      <c r="AF99" s="127">
        <f t="shared" si="202"/>
        <v>2</v>
      </c>
      <c r="AG99" s="127">
        <f t="shared" si="202"/>
        <v>4</v>
      </c>
      <c r="AH99" s="137">
        <f t="shared" si="202"/>
        <v>0</v>
      </c>
      <c r="AI99" s="138">
        <f t="shared" ref="AI99" si="204">AI50+AI51+AI52+AI53</f>
        <v>0</v>
      </c>
      <c r="AJ99" s="126">
        <f t="shared" si="202"/>
        <v>0</v>
      </c>
      <c r="AK99" s="127">
        <f t="shared" si="202"/>
        <v>0</v>
      </c>
      <c r="AL99" s="127">
        <f t="shared" si="202"/>
        <v>0</v>
      </c>
      <c r="AM99" s="127">
        <f t="shared" si="202"/>
        <v>0</v>
      </c>
      <c r="AN99" s="127">
        <f t="shared" ref="AN99:BV99" si="205">AN50+AN51+AN52+AN53</f>
        <v>0</v>
      </c>
      <c r="AO99" s="127">
        <f t="shared" si="205"/>
        <v>0</v>
      </c>
      <c r="AP99" s="137">
        <f t="shared" si="205"/>
        <v>0</v>
      </c>
      <c r="AQ99" s="138">
        <f t="shared" si="148"/>
        <v>0</v>
      </c>
      <c r="AR99" s="126">
        <f t="shared" si="205"/>
        <v>49</v>
      </c>
      <c r="AS99" s="127">
        <f t="shared" si="205"/>
        <v>4</v>
      </c>
      <c r="AT99" s="127">
        <f t="shared" si="205"/>
        <v>0</v>
      </c>
      <c r="AU99" s="127">
        <f t="shared" si="205"/>
        <v>0</v>
      </c>
      <c r="AV99" s="127">
        <f t="shared" si="205"/>
        <v>0</v>
      </c>
      <c r="AW99" s="127">
        <f t="shared" si="205"/>
        <v>2</v>
      </c>
      <c r="AX99" s="137">
        <f t="shared" si="205"/>
        <v>2</v>
      </c>
      <c r="AY99" s="138">
        <f t="shared" si="205"/>
        <v>0</v>
      </c>
      <c r="AZ99" s="126">
        <f t="shared" si="205"/>
        <v>278</v>
      </c>
      <c r="BA99" s="127">
        <f t="shared" si="205"/>
        <v>25</v>
      </c>
      <c r="BB99" s="127">
        <f t="shared" si="205"/>
        <v>5</v>
      </c>
      <c r="BC99" s="127">
        <f t="shared" si="205"/>
        <v>1</v>
      </c>
      <c r="BD99" s="127">
        <f t="shared" si="205"/>
        <v>5</v>
      </c>
      <c r="BE99" s="127">
        <f t="shared" si="205"/>
        <v>14</v>
      </c>
      <c r="BF99" s="137">
        <f t="shared" si="205"/>
        <v>4</v>
      </c>
      <c r="BG99" s="138">
        <f t="shared" ref="BG99" si="206">BG50+BG51+BG52+BG53</f>
        <v>0</v>
      </c>
      <c r="BH99" s="126">
        <f t="shared" si="205"/>
        <v>43</v>
      </c>
      <c r="BI99" s="127">
        <f t="shared" si="205"/>
        <v>7</v>
      </c>
      <c r="BJ99" s="127">
        <f t="shared" si="205"/>
        <v>1</v>
      </c>
      <c r="BK99" s="127">
        <f t="shared" si="205"/>
        <v>1</v>
      </c>
      <c r="BL99" s="127">
        <f t="shared" si="205"/>
        <v>0</v>
      </c>
      <c r="BM99" s="127">
        <f t="shared" si="205"/>
        <v>0</v>
      </c>
      <c r="BN99" s="137">
        <f t="shared" si="205"/>
        <v>0</v>
      </c>
      <c r="BO99" s="138">
        <f t="shared" si="9"/>
        <v>0</v>
      </c>
      <c r="BP99" s="126">
        <f t="shared" si="205"/>
        <v>0</v>
      </c>
      <c r="BQ99" s="127">
        <f t="shared" si="205"/>
        <v>0</v>
      </c>
      <c r="BR99" s="127">
        <f t="shared" si="205"/>
        <v>0</v>
      </c>
      <c r="BS99" s="127">
        <f t="shared" si="205"/>
        <v>0</v>
      </c>
      <c r="BT99" s="127">
        <f t="shared" si="205"/>
        <v>0</v>
      </c>
      <c r="BU99" s="127">
        <f t="shared" si="205"/>
        <v>0</v>
      </c>
      <c r="BV99" s="137">
        <f t="shared" si="205"/>
        <v>0</v>
      </c>
      <c r="BW99" s="138">
        <f t="shared" si="10"/>
        <v>0</v>
      </c>
      <c r="BX99" s="139">
        <f t="shared" si="16"/>
        <v>1175</v>
      </c>
      <c r="BY99" s="54">
        <f t="shared" si="39"/>
        <v>0.73958333333333315</v>
      </c>
    </row>
    <row r="100" spans="1:77" s="2" customFormat="1" ht="15" customHeight="1">
      <c r="A100" s="92">
        <f t="shared" si="180"/>
        <v>0.74999999999999978</v>
      </c>
      <c r="B100" s="93" t="s">
        <v>49</v>
      </c>
      <c r="C100" s="140">
        <f t="shared" si="186"/>
        <v>0.7916666666666663</v>
      </c>
      <c r="D100" s="141">
        <f t="shared" ref="D100:AM100" si="207">D51+D52+D53+D54</f>
        <v>0</v>
      </c>
      <c r="E100" s="142">
        <f t="shared" si="207"/>
        <v>0</v>
      </c>
      <c r="F100" s="142">
        <f t="shared" si="207"/>
        <v>0</v>
      </c>
      <c r="G100" s="142">
        <f t="shared" si="207"/>
        <v>0</v>
      </c>
      <c r="H100" s="142">
        <f t="shared" si="207"/>
        <v>0</v>
      </c>
      <c r="I100" s="142">
        <f t="shared" si="207"/>
        <v>0</v>
      </c>
      <c r="J100" s="148">
        <f t="shared" si="207"/>
        <v>0</v>
      </c>
      <c r="K100" s="149">
        <f t="shared" ref="K100" si="208">K51+K52+K53+K54</f>
        <v>0</v>
      </c>
      <c r="L100" s="141">
        <f t="shared" si="207"/>
        <v>139</v>
      </c>
      <c r="M100" s="142">
        <f t="shared" si="207"/>
        <v>10</v>
      </c>
      <c r="N100" s="142">
        <f t="shared" si="207"/>
        <v>1</v>
      </c>
      <c r="O100" s="142">
        <f t="shared" si="207"/>
        <v>0</v>
      </c>
      <c r="P100" s="142">
        <f t="shared" si="207"/>
        <v>3</v>
      </c>
      <c r="Q100" s="142">
        <f t="shared" si="207"/>
        <v>7</v>
      </c>
      <c r="R100" s="148">
        <f t="shared" si="207"/>
        <v>0</v>
      </c>
      <c r="S100" s="149">
        <f t="shared" si="148"/>
        <v>0</v>
      </c>
      <c r="T100" s="141">
        <f t="shared" si="207"/>
        <v>354</v>
      </c>
      <c r="U100" s="142">
        <f t="shared" si="207"/>
        <v>18</v>
      </c>
      <c r="V100" s="142">
        <f t="shared" si="207"/>
        <v>1</v>
      </c>
      <c r="W100" s="142">
        <f t="shared" si="207"/>
        <v>1</v>
      </c>
      <c r="X100" s="142">
        <f t="shared" si="207"/>
        <v>5</v>
      </c>
      <c r="Y100" s="142">
        <f t="shared" si="207"/>
        <v>14</v>
      </c>
      <c r="Z100" s="148">
        <f t="shared" si="207"/>
        <v>2</v>
      </c>
      <c r="AA100" s="149">
        <f t="shared" si="207"/>
        <v>0</v>
      </c>
      <c r="AB100" s="141">
        <f t="shared" si="207"/>
        <v>116</v>
      </c>
      <c r="AC100" s="142">
        <f t="shared" si="207"/>
        <v>3</v>
      </c>
      <c r="AD100" s="142">
        <f t="shared" si="207"/>
        <v>2</v>
      </c>
      <c r="AE100" s="142">
        <f t="shared" si="207"/>
        <v>0</v>
      </c>
      <c r="AF100" s="142">
        <f t="shared" si="207"/>
        <v>3</v>
      </c>
      <c r="AG100" s="142">
        <f t="shared" si="207"/>
        <v>6</v>
      </c>
      <c r="AH100" s="148">
        <f t="shared" si="207"/>
        <v>0</v>
      </c>
      <c r="AI100" s="149">
        <f t="shared" ref="AI100" si="209">AI51+AI52+AI53+AI54</f>
        <v>0</v>
      </c>
      <c r="AJ100" s="141">
        <f t="shared" si="207"/>
        <v>0</v>
      </c>
      <c r="AK100" s="142">
        <f t="shared" si="207"/>
        <v>0</v>
      </c>
      <c r="AL100" s="142">
        <f t="shared" si="207"/>
        <v>0</v>
      </c>
      <c r="AM100" s="142">
        <f t="shared" si="207"/>
        <v>0</v>
      </c>
      <c r="AN100" s="142">
        <f t="shared" ref="AN100:BV100" si="210">AN51+AN52+AN53+AN54</f>
        <v>0</v>
      </c>
      <c r="AO100" s="142">
        <f t="shared" si="210"/>
        <v>0</v>
      </c>
      <c r="AP100" s="148">
        <f t="shared" si="210"/>
        <v>0</v>
      </c>
      <c r="AQ100" s="149">
        <f t="shared" si="148"/>
        <v>0</v>
      </c>
      <c r="AR100" s="141">
        <f t="shared" si="210"/>
        <v>44</v>
      </c>
      <c r="AS100" s="142">
        <f t="shared" si="210"/>
        <v>4</v>
      </c>
      <c r="AT100" s="142">
        <f t="shared" si="210"/>
        <v>0</v>
      </c>
      <c r="AU100" s="142">
        <f t="shared" si="210"/>
        <v>0</v>
      </c>
      <c r="AV100" s="142">
        <f t="shared" si="210"/>
        <v>0</v>
      </c>
      <c r="AW100" s="142">
        <f t="shared" si="210"/>
        <v>2</v>
      </c>
      <c r="AX100" s="148">
        <f t="shared" si="210"/>
        <v>2</v>
      </c>
      <c r="AY100" s="149">
        <f t="shared" si="210"/>
        <v>0</v>
      </c>
      <c r="AZ100" s="141">
        <f t="shared" si="210"/>
        <v>257</v>
      </c>
      <c r="BA100" s="142">
        <f t="shared" si="210"/>
        <v>19</v>
      </c>
      <c r="BB100" s="142">
        <f t="shared" si="210"/>
        <v>4</v>
      </c>
      <c r="BC100" s="142">
        <f t="shared" si="210"/>
        <v>1</v>
      </c>
      <c r="BD100" s="142">
        <f t="shared" si="210"/>
        <v>3</v>
      </c>
      <c r="BE100" s="142">
        <f t="shared" si="210"/>
        <v>10</v>
      </c>
      <c r="BF100" s="148">
        <f t="shared" si="210"/>
        <v>5</v>
      </c>
      <c r="BG100" s="149">
        <f t="shared" ref="BG100" si="211">BG51+BG52+BG53+BG54</f>
        <v>0</v>
      </c>
      <c r="BH100" s="141">
        <f t="shared" si="210"/>
        <v>39</v>
      </c>
      <c r="BI100" s="142">
        <f t="shared" si="210"/>
        <v>5</v>
      </c>
      <c r="BJ100" s="142">
        <f t="shared" si="210"/>
        <v>0</v>
      </c>
      <c r="BK100" s="142">
        <f t="shared" si="210"/>
        <v>1</v>
      </c>
      <c r="BL100" s="142">
        <f t="shared" si="210"/>
        <v>0</v>
      </c>
      <c r="BM100" s="142">
        <f t="shared" si="210"/>
        <v>0</v>
      </c>
      <c r="BN100" s="148">
        <f t="shared" si="210"/>
        <v>0</v>
      </c>
      <c r="BO100" s="149">
        <f t="shared" si="9"/>
        <v>0</v>
      </c>
      <c r="BP100" s="141">
        <f t="shared" si="210"/>
        <v>0</v>
      </c>
      <c r="BQ100" s="142">
        <f t="shared" si="210"/>
        <v>0</v>
      </c>
      <c r="BR100" s="142">
        <f t="shared" si="210"/>
        <v>0</v>
      </c>
      <c r="BS100" s="142">
        <f t="shared" si="210"/>
        <v>0</v>
      </c>
      <c r="BT100" s="142">
        <f t="shared" si="210"/>
        <v>0</v>
      </c>
      <c r="BU100" s="142">
        <f t="shared" si="210"/>
        <v>0</v>
      </c>
      <c r="BV100" s="148">
        <f t="shared" si="210"/>
        <v>0</v>
      </c>
      <c r="BW100" s="149">
        <f t="shared" si="10"/>
        <v>0</v>
      </c>
      <c r="BX100" s="139">
        <f t="shared" si="16"/>
        <v>1081</v>
      </c>
      <c r="BY100" s="92">
        <f t="shared" si="39"/>
        <v>0.74999999999999978</v>
      </c>
    </row>
    <row r="102" spans="1:77" s="3" customFormat="1" ht="15" customHeight="1">
      <c r="A102" s="250" t="s">
        <v>32</v>
      </c>
      <c r="B102" s="251"/>
      <c r="C102" s="252"/>
      <c r="D102" s="143">
        <f t="shared" ref="D102:AM102" si="212">SUM(D7:D18)</f>
        <v>0</v>
      </c>
      <c r="E102" s="144">
        <f t="shared" si="212"/>
        <v>0</v>
      </c>
      <c r="F102" s="144">
        <f t="shared" si="212"/>
        <v>0</v>
      </c>
      <c r="G102" s="144">
        <f t="shared" si="212"/>
        <v>0</v>
      </c>
      <c r="H102" s="144">
        <f t="shared" si="212"/>
        <v>0</v>
      </c>
      <c r="I102" s="144">
        <f t="shared" si="212"/>
        <v>0</v>
      </c>
      <c r="J102" s="150">
        <f t="shared" si="212"/>
        <v>0</v>
      </c>
      <c r="K102" s="151">
        <f t="shared" ref="K102" si="213">SUM(K7:K18)</f>
        <v>0</v>
      </c>
      <c r="L102" s="143">
        <f t="shared" si="212"/>
        <v>202</v>
      </c>
      <c r="M102" s="144">
        <f t="shared" si="212"/>
        <v>33</v>
      </c>
      <c r="N102" s="144">
        <f t="shared" si="212"/>
        <v>1</v>
      </c>
      <c r="O102" s="144">
        <f t="shared" si="212"/>
        <v>0</v>
      </c>
      <c r="P102" s="144">
        <f t="shared" si="212"/>
        <v>7</v>
      </c>
      <c r="Q102" s="144">
        <f t="shared" si="212"/>
        <v>2</v>
      </c>
      <c r="R102" s="150">
        <f t="shared" si="212"/>
        <v>1</v>
      </c>
      <c r="S102" s="151">
        <f t="shared" si="212"/>
        <v>0</v>
      </c>
      <c r="T102" s="143">
        <f t="shared" si="212"/>
        <v>777</v>
      </c>
      <c r="U102" s="144">
        <f t="shared" si="212"/>
        <v>109</v>
      </c>
      <c r="V102" s="144">
        <f t="shared" si="212"/>
        <v>24</v>
      </c>
      <c r="W102" s="144">
        <f t="shared" si="212"/>
        <v>46</v>
      </c>
      <c r="X102" s="144">
        <f t="shared" si="212"/>
        <v>13</v>
      </c>
      <c r="Y102" s="144">
        <f t="shared" si="212"/>
        <v>8</v>
      </c>
      <c r="Z102" s="150">
        <f t="shared" si="212"/>
        <v>4</v>
      </c>
      <c r="AA102" s="151">
        <f t="shared" ref="AA102" si="214">SUM(AA7:AA18)</f>
        <v>0</v>
      </c>
      <c r="AB102" s="143">
        <f t="shared" si="212"/>
        <v>219</v>
      </c>
      <c r="AC102" s="144">
        <f t="shared" si="212"/>
        <v>54</v>
      </c>
      <c r="AD102" s="144">
        <f t="shared" si="212"/>
        <v>2</v>
      </c>
      <c r="AE102" s="144">
        <f t="shared" si="212"/>
        <v>0</v>
      </c>
      <c r="AF102" s="144">
        <f t="shared" si="212"/>
        <v>8</v>
      </c>
      <c r="AG102" s="144">
        <f t="shared" si="212"/>
        <v>4</v>
      </c>
      <c r="AH102" s="150">
        <f t="shared" si="212"/>
        <v>0</v>
      </c>
      <c r="AI102" s="151">
        <f t="shared" si="212"/>
        <v>0</v>
      </c>
      <c r="AJ102" s="143">
        <f t="shared" si="212"/>
        <v>0</v>
      </c>
      <c r="AK102" s="144">
        <f t="shared" si="212"/>
        <v>0</v>
      </c>
      <c r="AL102" s="144">
        <f t="shared" si="212"/>
        <v>0</v>
      </c>
      <c r="AM102" s="144">
        <f t="shared" si="212"/>
        <v>0</v>
      </c>
      <c r="AN102" s="144">
        <f t="shared" ref="AN102:BV102" si="215">SUM(AN7:AN18)</f>
        <v>0</v>
      </c>
      <c r="AO102" s="144">
        <f t="shared" si="215"/>
        <v>0</v>
      </c>
      <c r="AP102" s="150">
        <f t="shared" si="215"/>
        <v>0</v>
      </c>
      <c r="AQ102" s="151">
        <f t="shared" ref="AQ102" si="216">SUM(AQ7:AQ18)</f>
        <v>0</v>
      </c>
      <c r="AR102" s="143">
        <f t="shared" si="215"/>
        <v>88</v>
      </c>
      <c r="AS102" s="144">
        <f t="shared" si="215"/>
        <v>32</v>
      </c>
      <c r="AT102" s="144">
        <f t="shared" si="215"/>
        <v>1</v>
      </c>
      <c r="AU102" s="144">
        <f t="shared" si="215"/>
        <v>0</v>
      </c>
      <c r="AV102" s="144">
        <f t="shared" si="215"/>
        <v>0</v>
      </c>
      <c r="AW102" s="144">
        <f t="shared" si="215"/>
        <v>0</v>
      </c>
      <c r="AX102" s="150">
        <f t="shared" si="215"/>
        <v>0</v>
      </c>
      <c r="AY102" s="151">
        <f t="shared" ref="AY102" si="217">SUM(AY7:AY18)</f>
        <v>0</v>
      </c>
      <c r="AZ102" s="143">
        <f t="shared" si="215"/>
        <v>1053</v>
      </c>
      <c r="BA102" s="144">
        <f t="shared" si="215"/>
        <v>147</v>
      </c>
      <c r="BB102" s="144">
        <f t="shared" si="215"/>
        <v>29</v>
      </c>
      <c r="BC102" s="144">
        <f t="shared" si="215"/>
        <v>32</v>
      </c>
      <c r="BD102" s="144">
        <f t="shared" si="215"/>
        <v>14</v>
      </c>
      <c r="BE102" s="144">
        <f t="shared" si="215"/>
        <v>14</v>
      </c>
      <c r="BF102" s="150">
        <f t="shared" si="215"/>
        <v>2</v>
      </c>
      <c r="BG102" s="151">
        <f t="shared" ref="BG102" si="218">SUM(BG7:BG18)</f>
        <v>0</v>
      </c>
      <c r="BH102" s="143">
        <f t="shared" si="215"/>
        <v>46</v>
      </c>
      <c r="BI102" s="144">
        <f t="shared" si="215"/>
        <v>14</v>
      </c>
      <c r="BJ102" s="144">
        <f t="shared" si="215"/>
        <v>1</v>
      </c>
      <c r="BK102" s="144">
        <f t="shared" si="215"/>
        <v>0</v>
      </c>
      <c r="BL102" s="144">
        <f t="shared" si="215"/>
        <v>0</v>
      </c>
      <c r="BM102" s="144">
        <f t="shared" si="215"/>
        <v>1</v>
      </c>
      <c r="BN102" s="150">
        <f t="shared" si="215"/>
        <v>2</v>
      </c>
      <c r="BO102" s="151">
        <f t="shared" ref="BO102" si="219">SUM(BO7:BO18)</f>
        <v>0</v>
      </c>
      <c r="BP102" s="143">
        <f t="shared" si="215"/>
        <v>0</v>
      </c>
      <c r="BQ102" s="144">
        <f t="shared" si="215"/>
        <v>0</v>
      </c>
      <c r="BR102" s="144">
        <f t="shared" si="215"/>
        <v>0</v>
      </c>
      <c r="BS102" s="144">
        <f t="shared" si="215"/>
        <v>0</v>
      </c>
      <c r="BT102" s="144">
        <f t="shared" si="215"/>
        <v>0</v>
      </c>
      <c r="BU102" s="144">
        <f t="shared" si="215"/>
        <v>0</v>
      </c>
      <c r="BV102" s="150">
        <f t="shared" si="215"/>
        <v>0</v>
      </c>
      <c r="BW102" s="151">
        <f t="shared" ref="BW102" si="220">SUM(BW7:BW18)</f>
        <v>0</v>
      </c>
      <c r="BX102" s="5"/>
      <c r="BY102" s="5"/>
    </row>
    <row r="103" spans="1:77" s="3" customFormat="1" ht="15" customHeight="1">
      <c r="B103" s="98"/>
      <c r="BX103" s="5"/>
      <c r="BY103" s="5"/>
    </row>
    <row r="104" spans="1:77" s="3" customFormat="1" ht="15" customHeight="1">
      <c r="A104" s="250" t="s">
        <v>33</v>
      </c>
      <c r="B104" s="251"/>
      <c r="C104" s="252"/>
      <c r="D104" s="143">
        <f>SUM(D19:D42)</f>
        <v>0</v>
      </c>
      <c r="E104" s="144">
        <f t="shared" ref="E104:BV104" si="221">SUM(E19:E42)</f>
        <v>0</v>
      </c>
      <c r="F104" s="144">
        <f t="shared" si="221"/>
        <v>0</v>
      </c>
      <c r="G104" s="144">
        <f t="shared" si="221"/>
        <v>0</v>
      </c>
      <c r="H104" s="144">
        <f t="shared" si="221"/>
        <v>0</v>
      </c>
      <c r="I104" s="144">
        <f t="shared" si="221"/>
        <v>0</v>
      </c>
      <c r="J104" s="150">
        <f t="shared" si="221"/>
        <v>0</v>
      </c>
      <c r="K104" s="151">
        <f t="shared" ref="K104" si="222">SUM(K19:K42)</f>
        <v>0</v>
      </c>
      <c r="L104" s="143">
        <f t="shared" si="221"/>
        <v>366</v>
      </c>
      <c r="M104" s="144">
        <f t="shared" si="221"/>
        <v>76</v>
      </c>
      <c r="N104" s="144">
        <f t="shared" si="221"/>
        <v>7</v>
      </c>
      <c r="O104" s="144">
        <f t="shared" si="221"/>
        <v>0</v>
      </c>
      <c r="P104" s="144">
        <f t="shared" si="221"/>
        <v>14</v>
      </c>
      <c r="Q104" s="144">
        <f t="shared" si="221"/>
        <v>31</v>
      </c>
      <c r="R104" s="150">
        <f t="shared" si="221"/>
        <v>0</v>
      </c>
      <c r="S104" s="151">
        <f t="shared" si="221"/>
        <v>0</v>
      </c>
      <c r="T104" s="143">
        <f t="shared" si="221"/>
        <v>1791</v>
      </c>
      <c r="U104" s="144">
        <f t="shared" si="221"/>
        <v>245</v>
      </c>
      <c r="V104" s="144">
        <f t="shared" si="221"/>
        <v>69</v>
      </c>
      <c r="W104" s="144">
        <f t="shared" si="221"/>
        <v>66</v>
      </c>
      <c r="X104" s="144">
        <f t="shared" si="221"/>
        <v>34</v>
      </c>
      <c r="Y104" s="144">
        <f t="shared" si="221"/>
        <v>56</v>
      </c>
      <c r="Z104" s="150">
        <f t="shared" si="221"/>
        <v>4</v>
      </c>
      <c r="AA104" s="151">
        <f t="shared" ref="AA104" si="223">SUM(AA19:AA42)</f>
        <v>1</v>
      </c>
      <c r="AB104" s="143">
        <f t="shared" si="221"/>
        <v>385</v>
      </c>
      <c r="AC104" s="144">
        <f t="shared" si="221"/>
        <v>84</v>
      </c>
      <c r="AD104" s="144">
        <f t="shared" si="221"/>
        <v>6</v>
      </c>
      <c r="AE104" s="144">
        <f t="shared" si="221"/>
        <v>1</v>
      </c>
      <c r="AF104" s="144">
        <f t="shared" si="221"/>
        <v>13</v>
      </c>
      <c r="AG104" s="144">
        <f t="shared" si="221"/>
        <v>29</v>
      </c>
      <c r="AH104" s="150">
        <f t="shared" si="221"/>
        <v>1</v>
      </c>
      <c r="AI104" s="151">
        <f t="shared" si="221"/>
        <v>0</v>
      </c>
      <c r="AJ104" s="143">
        <f t="shared" si="221"/>
        <v>0</v>
      </c>
      <c r="AK104" s="144">
        <f t="shared" si="221"/>
        <v>0</v>
      </c>
      <c r="AL104" s="144">
        <f t="shared" si="221"/>
        <v>0</v>
      </c>
      <c r="AM104" s="144">
        <f t="shared" si="221"/>
        <v>0</v>
      </c>
      <c r="AN104" s="144">
        <f t="shared" si="221"/>
        <v>0</v>
      </c>
      <c r="AO104" s="144">
        <f t="shared" si="221"/>
        <v>0</v>
      </c>
      <c r="AP104" s="150">
        <f t="shared" si="221"/>
        <v>0</v>
      </c>
      <c r="AQ104" s="151">
        <f t="shared" ref="AQ104" si="224">SUM(AQ19:AQ42)</f>
        <v>0</v>
      </c>
      <c r="AR104" s="143">
        <f t="shared" si="221"/>
        <v>104</v>
      </c>
      <c r="AS104" s="144">
        <f t="shared" si="221"/>
        <v>27</v>
      </c>
      <c r="AT104" s="144">
        <f t="shared" si="221"/>
        <v>1</v>
      </c>
      <c r="AU104" s="144">
        <f t="shared" si="221"/>
        <v>0</v>
      </c>
      <c r="AV104" s="144">
        <f t="shared" si="221"/>
        <v>0</v>
      </c>
      <c r="AW104" s="144">
        <f t="shared" si="221"/>
        <v>6</v>
      </c>
      <c r="AX104" s="150">
        <f t="shared" si="221"/>
        <v>0</v>
      </c>
      <c r="AY104" s="151">
        <f t="shared" si="221"/>
        <v>0</v>
      </c>
      <c r="AZ104" s="143">
        <f t="shared" si="221"/>
        <v>1629</v>
      </c>
      <c r="BA104" s="144">
        <f t="shared" si="221"/>
        <v>243</v>
      </c>
      <c r="BB104" s="144">
        <f t="shared" si="221"/>
        <v>56</v>
      </c>
      <c r="BC104" s="144">
        <f t="shared" si="221"/>
        <v>59</v>
      </c>
      <c r="BD104" s="144">
        <f t="shared" si="221"/>
        <v>35</v>
      </c>
      <c r="BE104" s="144">
        <f t="shared" si="221"/>
        <v>42</v>
      </c>
      <c r="BF104" s="150">
        <f t="shared" si="221"/>
        <v>8</v>
      </c>
      <c r="BG104" s="151">
        <f t="shared" ref="BG104" si="225">SUM(BG19:BG42)</f>
        <v>0</v>
      </c>
      <c r="BH104" s="143">
        <f t="shared" si="221"/>
        <v>83</v>
      </c>
      <c r="BI104" s="144">
        <f t="shared" si="221"/>
        <v>51</v>
      </c>
      <c r="BJ104" s="144">
        <f t="shared" si="221"/>
        <v>2</v>
      </c>
      <c r="BK104" s="144">
        <f t="shared" si="221"/>
        <v>0</v>
      </c>
      <c r="BL104" s="144">
        <f t="shared" si="221"/>
        <v>0</v>
      </c>
      <c r="BM104" s="144">
        <f t="shared" si="221"/>
        <v>3</v>
      </c>
      <c r="BN104" s="150">
        <f t="shared" si="221"/>
        <v>1</v>
      </c>
      <c r="BO104" s="151">
        <f t="shared" si="221"/>
        <v>1</v>
      </c>
      <c r="BP104" s="143">
        <f t="shared" si="221"/>
        <v>1</v>
      </c>
      <c r="BQ104" s="144">
        <f t="shared" si="221"/>
        <v>0</v>
      </c>
      <c r="BR104" s="144">
        <f t="shared" si="221"/>
        <v>0</v>
      </c>
      <c r="BS104" s="144">
        <f t="shared" si="221"/>
        <v>0</v>
      </c>
      <c r="BT104" s="144">
        <f t="shared" si="221"/>
        <v>0</v>
      </c>
      <c r="BU104" s="144">
        <f t="shared" si="221"/>
        <v>0</v>
      </c>
      <c r="BV104" s="150">
        <f t="shared" si="221"/>
        <v>0</v>
      </c>
      <c r="BW104" s="151">
        <f t="shared" ref="BW104" si="226">SUM(BW19:BW42)</f>
        <v>0</v>
      </c>
      <c r="BX104" s="5"/>
      <c r="BY104" s="5"/>
    </row>
    <row r="105" spans="1:77" s="3" customFormat="1" ht="15" customHeight="1">
      <c r="B105" s="98"/>
      <c r="BX105" s="5"/>
      <c r="BY105" s="5"/>
    </row>
    <row r="106" spans="1:77" s="3" customFormat="1" ht="15" customHeight="1">
      <c r="A106" s="250" t="s">
        <v>34</v>
      </c>
      <c r="B106" s="251"/>
      <c r="C106" s="252"/>
      <c r="D106" s="143">
        <f t="shared" ref="D106:AM106" si="227">SUM(D43:D54)</f>
        <v>0</v>
      </c>
      <c r="E106" s="144">
        <f t="shared" si="227"/>
        <v>0</v>
      </c>
      <c r="F106" s="144">
        <f t="shared" si="227"/>
        <v>0</v>
      </c>
      <c r="G106" s="144">
        <f t="shared" si="227"/>
        <v>0</v>
      </c>
      <c r="H106" s="144">
        <f t="shared" si="227"/>
        <v>0</v>
      </c>
      <c r="I106" s="144">
        <f t="shared" si="227"/>
        <v>0</v>
      </c>
      <c r="J106" s="150">
        <f t="shared" si="227"/>
        <v>0</v>
      </c>
      <c r="K106" s="151">
        <f t="shared" ref="K106" si="228">SUM(K43:K54)</f>
        <v>0</v>
      </c>
      <c r="L106" s="143">
        <f t="shared" si="227"/>
        <v>358</v>
      </c>
      <c r="M106" s="144">
        <f t="shared" si="227"/>
        <v>36</v>
      </c>
      <c r="N106" s="144">
        <f t="shared" si="227"/>
        <v>3</v>
      </c>
      <c r="O106" s="144">
        <f t="shared" si="227"/>
        <v>0</v>
      </c>
      <c r="P106" s="144">
        <f t="shared" si="227"/>
        <v>6</v>
      </c>
      <c r="Q106" s="144">
        <f t="shared" si="227"/>
        <v>12</v>
      </c>
      <c r="R106" s="150">
        <f t="shared" si="227"/>
        <v>0</v>
      </c>
      <c r="S106" s="151">
        <f t="shared" si="227"/>
        <v>0</v>
      </c>
      <c r="T106" s="143">
        <f t="shared" si="227"/>
        <v>1313</v>
      </c>
      <c r="U106" s="144">
        <f t="shared" si="227"/>
        <v>133</v>
      </c>
      <c r="V106" s="144">
        <f t="shared" si="227"/>
        <v>16</v>
      </c>
      <c r="W106" s="144">
        <f t="shared" si="227"/>
        <v>3</v>
      </c>
      <c r="X106" s="144">
        <f t="shared" si="227"/>
        <v>14</v>
      </c>
      <c r="Y106" s="144">
        <f t="shared" si="227"/>
        <v>31</v>
      </c>
      <c r="Z106" s="150">
        <f t="shared" si="227"/>
        <v>3</v>
      </c>
      <c r="AA106" s="151">
        <f t="shared" ref="AA106" si="229">SUM(AA43:AA54)</f>
        <v>0</v>
      </c>
      <c r="AB106" s="143">
        <f t="shared" si="227"/>
        <v>278</v>
      </c>
      <c r="AC106" s="144">
        <f t="shared" si="227"/>
        <v>11</v>
      </c>
      <c r="AD106" s="144">
        <f t="shared" si="227"/>
        <v>4</v>
      </c>
      <c r="AE106" s="144">
        <f t="shared" si="227"/>
        <v>0</v>
      </c>
      <c r="AF106" s="144">
        <f t="shared" si="227"/>
        <v>7</v>
      </c>
      <c r="AG106" s="144">
        <f t="shared" si="227"/>
        <v>10</v>
      </c>
      <c r="AH106" s="150">
        <f t="shared" si="227"/>
        <v>0</v>
      </c>
      <c r="AI106" s="151">
        <f t="shared" si="227"/>
        <v>0</v>
      </c>
      <c r="AJ106" s="143">
        <f t="shared" si="227"/>
        <v>0</v>
      </c>
      <c r="AK106" s="144">
        <f t="shared" si="227"/>
        <v>0</v>
      </c>
      <c r="AL106" s="144">
        <f t="shared" si="227"/>
        <v>0</v>
      </c>
      <c r="AM106" s="144">
        <f t="shared" si="227"/>
        <v>0</v>
      </c>
      <c r="AN106" s="144">
        <f t="shared" ref="AN106:BW106" si="230">SUM(AN43:AN54)</f>
        <v>0</v>
      </c>
      <c r="AO106" s="144">
        <f t="shared" si="230"/>
        <v>0</v>
      </c>
      <c r="AP106" s="150">
        <f t="shared" si="230"/>
        <v>0</v>
      </c>
      <c r="AQ106" s="151">
        <f t="shared" si="230"/>
        <v>0</v>
      </c>
      <c r="AR106" s="143">
        <f t="shared" si="230"/>
        <v>108</v>
      </c>
      <c r="AS106" s="144">
        <f t="shared" si="230"/>
        <v>17</v>
      </c>
      <c r="AT106" s="144">
        <f t="shared" si="230"/>
        <v>2</v>
      </c>
      <c r="AU106" s="144">
        <f t="shared" si="230"/>
        <v>0</v>
      </c>
      <c r="AV106" s="144">
        <f t="shared" si="230"/>
        <v>0</v>
      </c>
      <c r="AW106" s="144">
        <f t="shared" si="230"/>
        <v>2</v>
      </c>
      <c r="AX106" s="150">
        <f t="shared" si="230"/>
        <v>3</v>
      </c>
      <c r="AY106" s="151">
        <f t="shared" ref="AY106" si="231">SUM(AY43:AY54)</f>
        <v>0</v>
      </c>
      <c r="AZ106" s="143">
        <f t="shared" si="230"/>
        <v>882</v>
      </c>
      <c r="BA106" s="144">
        <f t="shared" si="230"/>
        <v>83</v>
      </c>
      <c r="BB106" s="144">
        <f t="shared" si="230"/>
        <v>16</v>
      </c>
      <c r="BC106" s="144">
        <f t="shared" si="230"/>
        <v>11</v>
      </c>
      <c r="BD106" s="144">
        <f t="shared" si="230"/>
        <v>12</v>
      </c>
      <c r="BE106" s="144">
        <f t="shared" si="230"/>
        <v>27</v>
      </c>
      <c r="BF106" s="150">
        <f t="shared" si="230"/>
        <v>7</v>
      </c>
      <c r="BG106" s="151">
        <f t="shared" si="230"/>
        <v>0</v>
      </c>
      <c r="BH106" s="143">
        <f t="shared" si="230"/>
        <v>101</v>
      </c>
      <c r="BI106" s="144">
        <f t="shared" si="230"/>
        <v>19</v>
      </c>
      <c r="BJ106" s="144">
        <f t="shared" si="230"/>
        <v>3</v>
      </c>
      <c r="BK106" s="144">
        <f t="shared" si="230"/>
        <v>1</v>
      </c>
      <c r="BL106" s="144">
        <f t="shared" si="230"/>
        <v>0</v>
      </c>
      <c r="BM106" s="144">
        <f t="shared" si="230"/>
        <v>1</v>
      </c>
      <c r="BN106" s="150">
        <f t="shared" si="230"/>
        <v>1</v>
      </c>
      <c r="BO106" s="151">
        <f t="shared" ref="BO106" si="232">SUM(BO43:BO54)</f>
        <v>0</v>
      </c>
      <c r="BP106" s="143">
        <f t="shared" si="230"/>
        <v>0</v>
      </c>
      <c r="BQ106" s="144">
        <f t="shared" si="230"/>
        <v>0</v>
      </c>
      <c r="BR106" s="144">
        <f t="shared" si="230"/>
        <v>0</v>
      </c>
      <c r="BS106" s="144">
        <f t="shared" si="230"/>
        <v>0</v>
      </c>
      <c r="BT106" s="144">
        <f t="shared" si="230"/>
        <v>0</v>
      </c>
      <c r="BU106" s="144">
        <f t="shared" si="230"/>
        <v>0</v>
      </c>
      <c r="BV106" s="150">
        <f t="shared" si="230"/>
        <v>0</v>
      </c>
      <c r="BW106" s="151">
        <f t="shared" si="230"/>
        <v>0</v>
      </c>
      <c r="BX106" s="5"/>
      <c r="BY106" s="5"/>
    </row>
    <row r="107" spans="1:77" s="3" customFormat="1" ht="15" customHeight="1">
      <c r="B107" s="98"/>
      <c r="BX107" s="5"/>
      <c r="BY107" s="5"/>
    </row>
    <row r="108" spans="1:77" s="3" customFormat="1" ht="15" customHeight="1">
      <c r="A108" s="250" t="s">
        <v>35</v>
      </c>
      <c r="B108" s="251"/>
      <c r="C108" s="252"/>
      <c r="D108" s="143">
        <f t="shared" ref="D108:AM108" si="233">SUM(D7:D54)</f>
        <v>0</v>
      </c>
      <c r="E108" s="144">
        <f t="shared" si="233"/>
        <v>0</v>
      </c>
      <c r="F108" s="144">
        <f t="shared" si="233"/>
        <v>0</v>
      </c>
      <c r="G108" s="144">
        <f t="shared" si="233"/>
        <v>0</v>
      </c>
      <c r="H108" s="144">
        <f t="shared" si="233"/>
        <v>0</v>
      </c>
      <c r="I108" s="144">
        <f t="shared" si="233"/>
        <v>0</v>
      </c>
      <c r="J108" s="150">
        <f t="shared" si="233"/>
        <v>0</v>
      </c>
      <c r="K108" s="151">
        <f t="shared" ref="K108" si="234">SUM(K7:K54)</f>
        <v>0</v>
      </c>
      <c r="L108" s="143">
        <f t="shared" si="233"/>
        <v>926</v>
      </c>
      <c r="M108" s="144">
        <f t="shared" si="233"/>
        <v>145</v>
      </c>
      <c r="N108" s="144">
        <f t="shared" si="233"/>
        <v>11</v>
      </c>
      <c r="O108" s="144">
        <f t="shared" si="233"/>
        <v>0</v>
      </c>
      <c r="P108" s="144">
        <f t="shared" si="233"/>
        <v>27</v>
      </c>
      <c r="Q108" s="144">
        <f t="shared" si="233"/>
        <v>45</v>
      </c>
      <c r="R108" s="150">
        <f t="shared" si="233"/>
        <v>1</v>
      </c>
      <c r="S108" s="151">
        <f t="shared" si="233"/>
        <v>0</v>
      </c>
      <c r="T108" s="143">
        <f t="shared" si="233"/>
        <v>3881</v>
      </c>
      <c r="U108" s="144">
        <f t="shared" si="233"/>
        <v>487</v>
      </c>
      <c r="V108" s="144">
        <f t="shared" si="233"/>
        <v>109</v>
      </c>
      <c r="W108" s="144">
        <f t="shared" si="233"/>
        <v>115</v>
      </c>
      <c r="X108" s="144">
        <f t="shared" si="233"/>
        <v>61</v>
      </c>
      <c r="Y108" s="144">
        <f t="shared" si="233"/>
        <v>95</v>
      </c>
      <c r="Z108" s="150">
        <f t="shared" si="233"/>
        <v>11</v>
      </c>
      <c r="AA108" s="151">
        <f t="shared" ref="AA108" si="235">SUM(AA7:AA54)</f>
        <v>1</v>
      </c>
      <c r="AB108" s="143">
        <f t="shared" si="233"/>
        <v>882</v>
      </c>
      <c r="AC108" s="144">
        <f t="shared" si="233"/>
        <v>149</v>
      </c>
      <c r="AD108" s="144">
        <f t="shared" si="233"/>
        <v>12</v>
      </c>
      <c r="AE108" s="144">
        <f t="shared" si="233"/>
        <v>1</v>
      </c>
      <c r="AF108" s="144">
        <f t="shared" si="233"/>
        <v>28</v>
      </c>
      <c r="AG108" s="144">
        <f t="shared" si="233"/>
        <v>43</v>
      </c>
      <c r="AH108" s="150">
        <f t="shared" si="233"/>
        <v>1</v>
      </c>
      <c r="AI108" s="151">
        <f t="shared" si="233"/>
        <v>0</v>
      </c>
      <c r="AJ108" s="143">
        <f t="shared" si="233"/>
        <v>0</v>
      </c>
      <c r="AK108" s="144">
        <f t="shared" si="233"/>
        <v>0</v>
      </c>
      <c r="AL108" s="144">
        <f t="shared" si="233"/>
        <v>0</v>
      </c>
      <c r="AM108" s="144">
        <f t="shared" si="233"/>
        <v>0</v>
      </c>
      <c r="AN108" s="144">
        <f t="shared" ref="AN108:BW108" si="236">SUM(AN7:AN54)</f>
        <v>0</v>
      </c>
      <c r="AO108" s="144">
        <f t="shared" si="236"/>
        <v>0</v>
      </c>
      <c r="AP108" s="150">
        <f t="shared" si="236"/>
        <v>0</v>
      </c>
      <c r="AQ108" s="151">
        <f t="shared" si="236"/>
        <v>0</v>
      </c>
      <c r="AR108" s="143">
        <f t="shared" si="236"/>
        <v>300</v>
      </c>
      <c r="AS108" s="144">
        <f t="shared" si="236"/>
        <v>76</v>
      </c>
      <c r="AT108" s="144">
        <f t="shared" si="236"/>
        <v>4</v>
      </c>
      <c r="AU108" s="144">
        <f t="shared" si="236"/>
        <v>0</v>
      </c>
      <c r="AV108" s="144">
        <f t="shared" si="236"/>
        <v>0</v>
      </c>
      <c r="AW108" s="144">
        <f t="shared" si="236"/>
        <v>8</v>
      </c>
      <c r="AX108" s="150">
        <f t="shared" si="236"/>
        <v>3</v>
      </c>
      <c r="AY108" s="151">
        <f t="shared" ref="AY108" si="237">SUM(AY7:AY54)</f>
        <v>0</v>
      </c>
      <c r="AZ108" s="143">
        <f t="shared" si="236"/>
        <v>3564</v>
      </c>
      <c r="BA108" s="144">
        <f t="shared" si="236"/>
        <v>473</v>
      </c>
      <c r="BB108" s="144">
        <f t="shared" si="236"/>
        <v>101</v>
      </c>
      <c r="BC108" s="144">
        <f t="shared" si="236"/>
        <v>102</v>
      </c>
      <c r="BD108" s="144">
        <f t="shared" si="236"/>
        <v>61</v>
      </c>
      <c r="BE108" s="144">
        <f t="shared" si="236"/>
        <v>83</v>
      </c>
      <c r="BF108" s="150">
        <f t="shared" si="236"/>
        <v>17</v>
      </c>
      <c r="BG108" s="151">
        <f t="shared" si="236"/>
        <v>0</v>
      </c>
      <c r="BH108" s="143">
        <f t="shared" si="236"/>
        <v>230</v>
      </c>
      <c r="BI108" s="144">
        <f t="shared" si="236"/>
        <v>84</v>
      </c>
      <c r="BJ108" s="144">
        <f t="shared" si="236"/>
        <v>6</v>
      </c>
      <c r="BK108" s="144">
        <f t="shared" si="236"/>
        <v>1</v>
      </c>
      <c r="BL108" s="144">
        <f t="shared" si="236"/>
        <v>0</v>
      </c>
      <c r="BM108" s="144">
        <f t="shared" si="236"/>
        <v>5</v>
      </c>
      <c r="BN108" s="150">
        <f t="shared" si="236"/>
        <v>4</v>
      </c>
      <c r="BO108" s="151">
        <f t="shared" ref="BO108" si="238">SUM(BO7:BO54)</f>
        <v>1</v>
      </c>
      <c r="BP108" s="143">
        <f t="shared" si="236"/>
        <v>1</v>
      </c>
      <c r="BQ108" s="144">
        <f t="shared" si="236"/>
        <v>0</v>
      </c>
      <c r="BR108" s="144">
        <f t="shared" si="236"/>
        <v>0</v>
      </c>
      <c r="BS108" s="144">
        <f t="shared" si="236"/>
        <v>0</v>
      </c>
      <c r="BT108" s="144">
        <f t="shared" si="236"/>
        <v>0</v>
      </c>
      <c r="BU108" s="144">
        <f t="shared" si="236"/>
        <v>0</v>
      </c>
      <c r="BV108" s="150">
        <f t="shared" si="236"/>
        <v>0</v>
      </c>
      <c r="BW108" s="151">
        <f t="shared" si="236"/>
        <v>0</v>
      </c>
      <c r="BX108" s="5"/>
      <c r="BY108" s="5"/>
    </row>
    <row r="109" spans="1:77" ht="15" customHeight="1">
      <c r="A109" s="145" t="s">
        <v>50</v>
      </c>
    </row>
    <row r="110" spans="1:77" ht="15" customHeight="1">
      <c r="A110" s="100">
        <f>VLOOKUP(MAX(BX56:BX67),BX56:BY67,2,FALSE)</f>
        <v>0.34375000000000044</v>
      </c>
      <c r="B110" s="101" t="s">
        <v>49</v>
      </c>
      <c r="C110" s="102">
        <f>A110+TIME(1,0,0)</f>
        <v>0.38541666666666713</v>
      </c>
      <c r="D110" s="146">
        <f t="shared" ref="D110:AM110" si="239">VLOOKUP($A$110,$A$56:$BV$100,COLUMN(D110),FALSE)</f>
        <v>0</v>
      </c>
      <c r="E110" s="147">
        <f t="shared" si="239"/>
        <v>0</v>
      </c>
      <c r="F110" s="147">
        <f t="shared" si="239"/>
        <v>0</v>
      </c>
      <c r="G110" s="147">
        <f t="shared" si="239"/>
        <v>0</v>
      </c>
      <c r="H110" s="147">
        <f t="shared" si="239"/>
        <v>0</v>
      </c>
      <c r="I110" s="147">
        <f t="shared" si="239"/>
        <v>0</v>
      </c>
      <c r="J110" s="152">
        <f t="shared" si="239"/>
        <v>0</v>
      </c>
      <c r="K110" s="153">
        <f t="shared" si="239"/>
        <v>0</v>
      </c>
      <c r="L110" s="146">
        <f t="shared" si="239"/>
        <v>91</v>
      </c>
      <c r="M110" s="147">
        <f t="shared" si="239"/>
        <v>13</v>
      </c>
      <c r="N110" s="147">
        <f t="shared" si="239"/>
        <v>1</v>
      </c>
      <c r="O110" s="147">
        <f t="shared" si="239"/>
        <v>0</v>
      </c>
      <c r="P110" s="147">
        <f t="shared" si="239"/>
        <v>2</v>
      </c>
      <c r="Q110" s="147">
        <f t="shared" si="239"/>
        <v>1</v>
      </c>
      <c r="R110" s="152">
        <f t="shared" si="239"/>
        <v>0</v>
      </c>
      <c r="S110" s="153">
        <f t="shared" si="239"/>
        <v>0</v>
      </c>
      <c r="T110" s="146">
        <f t="shared" si="239"/>
        <v>298</v>
      </c>
      <c r="U110" s="147">
        <f t="shared" si="239"/>
        <v>28</v>
      </c>
      <c r="V110" s="147">
        <f t="shared" si="239"/>
        <v>9</v>
      </c>
      <c r="W110" s="147">
        <f t="shared" si="239"/>
        <v>17</v>
      </c>
      <c r="X110" s="147">
        <f t="shared" si="239"/>
        <v>7</v>
      </c>
      <c r="Y110" s="147">
        <f t="shared" si="239"/>
        <v>2</v>
      </c>
      <c r="Z110" s="152">
        <f t="shared" si="239"/>
        <v>4</v>
      </c>
      <c r="AA110" s="153">
        <f t="shared" si="239"/>
        <v>0</v>
      </c>
      <c r="AB110" s="146">
        <f t="shared" si="239"/>
        <v>83</v>
      </c>
      <c r="AC110" s="147">
        <f t="shared" si="239"/>
        <v>11</v>
      </c>
      <c r="AD110" s="147">
        <f t="shared" si="239"/>
        <v>1</v>
      </c>
      <c r="AE110" s="147">
        <f t="shared" si="239"/>
        <v>0</v>
      </c>
      <c r="AF110" s="147">
        <f t="shared" si="239"/>
        <v>3</v>
      </c>
      <c r="AG110" s="147">
        <f t="shared" si="239"/>
        <v>3</v>
      </c>
      <c r="AH110" s="152">
        <f t="shared" si="239"/>
        <v>0</v>
      </c>
      <c r="AI110" s="153">
        <f t="shared" si="239"/>
        <v>0</v>
      </c>
      <c r="AJ110" s="146">
        <f t="shared" si="239"/>
        <v>0</v>
      </c>
      <c r="AK110" s="147">
        <f t="shared" si="239"/>
        <v>0</v>
      </c>
      <c r="AL110" s="147">
        <f t="shared" si="239"/>
        <v>0</v>
      </c>
      <c r="AM110" s="147">
        <f t="shared" si="239"/>
        <v>0</v>
      </c>
      <c r="AN110" s="147">
        <f t="shared" ref="AN110:BV110" si="240">VLOOKUP($A$110,$A$56:$BV$100,COLUMN(AN110),FALSE)</f>
        <v>0</v>
      </c>
      <c r="AO110" s="147">
        <f t="shared" si="240"/>
        <v>0</v>
      </c>
      <c r="AP110" s="152">
        <f t="shared" si="240"/>
        <v>0</v>
      </c>
      <c r="AQ110" s="153">
        <f t="shared" si="240"/>
        <v>0</v>
      </c>
      <c r="AR110" s="146">
        <f t="shared" si="240"/>
        <v>40</v>
      </c>
      <c r="AS110" s="147">
        <f t="shared" si="240"/>
        <v>7</v>
      </c>
      <c r="AT110" s="147">
        <f t="shared" si="240"/>
        <v>0</v>
      </c>
      <c r="AU110" s="147">
        <f t="shared" si="240"/>
        <v>0</v>
      </c>
      <c r="AV110" s="147">
        <f t="shared" si="240"/>
        <v>0</v>
      </c>
      <c r="AW110" s="147">
        <f t="shared" si="240"/>
        <v>0</v>
      </c>
      <c r="AX110" s="152">
        <f t="shared" si="240"/>
        <v>0</v>
      </c>
      <c r="AY110" s="153">
        <f t="shared" si="240"/>
        <v>0</v>
      </c>
      <c r="AZ110" s="146">
        <f t="shared" si="240"/>
        <v>419</v>
      </c>
      <c r="BA110" s="147">
        <f t="shared" si="240"/>
        <v>48</v>
      </c>
      <c r="BB110" s="147">
        <f t="shared" si="240"/>
        <v>11</v>
      </c>
      <c r="BC110" s="147">
        <f t="shared" si="240"/>
        <v>12</v>
      </c>
      <c r="BD110" s="147">
        <f t="shared" si="240"/>
        <v>3</v>
      </c>
      <c r="BE110" s="147">
        <f t="shared" si="240"/>
        <v>2</v>
      </c>
      <c r="BF110" s="152">
        <f t="shared" si="240"/>
        <v>0</v>
      </c>
      <c r="BG110" s="153">
        <f t="shared" si="240"/>
        <v>0</v>
      </c>
      <c r="BH110" s="146">
        <f t="shared" si="240"/>
        <v>29</v>
      </c>
      <c r="BI110" s="147">
        <f t="shared" si="240"/>
        <v>5</v>
      </c>
      <c r="BJ110" s="147">
        <f t="shared" si="240"/>
        <v>0</v>
      </c>
      <c r="BK110" s="147">
        <f t="shared" si="240"/>
        <v>0</v>
      </c>
      <c r="BL110" s="147">
        <f t="shared" si="240"/>
        <v>0</v>
      </c>
      <c r="BM110" s="147">
        <f t="shared" si="240"/>
        <v>1</v>
      </c>
      <c r="BN110" s="152">
        <f t="shared" si="240"/>
        <v>0</v>
      </c>
      <c r="BO110" s="153">
        <f t="shared" si="240"/>
        <v>0</v>
      </c>
      <c r="BP110" s="146">
        <f t="shared" si="240"/>
        <v>0</v>
      </c>
      <c r="BQ110" s="147">
        <f t="shared" si="240"/>
        <v>0</v>
      </c>
      <c r="BR110" s="147">
        <f t="shared" si="240"/>
        <v>0</v>
      </c>
      <c r="BS110" s="147">
        <f t="shared" si="240"/>
        <v>0</v>
      </c>
      <c r="BT110" s="147">
        <f t="shared" si="240"/>
        <v>0</v>
      </c>
      <c r="BU110" s="147">
        <f t="shared" si="240"/>
        <v>0</v>
      </c>
      <c r="BV110" s="152">
        <f t="shared" si="240"/>
        <v>0</v>
      </c>
      <c r="BW110" s="153">
        <f>VLOOKUP($A$110,$A$56:$BW$100,COLUMN(BW110),FALSE)</f>
        <v>0</v>
      </c>
    </row>
    <row r="111" spans="1:77" ht="15" customHeight="1">
      <c r="A111" s="145" t="s">
        <v>51</v>
      </c>
    </row>
    <row r="112" spans="1:77" ht="15" customHeight="1">
      <c r="A112" s="100">
        <f>VLOOKUP(MAX(BX68:BX91),BX68:BY91,2,FALSE)</f>
        <v>0.65625000000000011</v>
      </c>
      <c r="B112" s="101" t="s">
        <v>49</v>
      </c>
      <c r="C112" s="102">
        <f>A112+TIME(1,0,0)</f>
        <v>0.69791666666666674</v>
      </c>
      <c r="D112" s="146">
        <f>VLOOKUP($A$112,$A$56:$BV$100,COLUMN(D112),FALSE)</f>
        <v>0</v>
      </c>
      <c r="E112" s="147">
        <f t="shared" ref="E112:BV112" si="241">VLOOKUP($A$112,$A$56:$BV$100,COLUMN(E112),FALSE)</f>
        <v>0</v>
      </c>
      <c r="F112" s="147">
        <f t="shared" si="241"/>
        <v>0</v>
      </c>
      <c r="G112" s="147">
        <f t="shared" si="241"/>
        <v>0</v>
      </c>
      <c r="H112" s="147">
        <f t="shared" si="241"/>
        <v>0</v>
      </c>
      <c r="I112" s="147">
        <f t="shared" si="241"/>
        <v>0</v>
      </c>
      <c r="J112" s="152">
        <f t="shared" si="241"/>
        <v>0</v>
      </c>
      <c r="K112" s="153">
        <f t="shared" si="241"/>
        <v>0</v>
      </c>
      <c r="L112" s="146">
        <f t="shared" si="241"/>
        <v>80</v>
      </c>
      <c r="M112" s="147">
        <f t="shared" si="241"/>
        <v>15</v>
      </c>
      <c r="N112" s="147">
        <f t="shared" si="241"/>
        <v>1</v>
      </c>
      <c r="O112" s="147">
        <f t="shared" si="241"/>
        <v>0</v>
      </c>
      <c r="P112" s="147">
        <f t="shared" si="241"/>
        <v>2</v>
      </c>
      <c r="Q112" s="147">
        <f t="shared" si="241"/>
        <v>1</v>
      </c>
      <c r="R112" s="152">
        <f t="shared" si="241"/>
        <v>0</v>
      </c>
      <c r="S112" s="153">
        <f t="shared" si="241"/>
        <v>0</v>
      </c>
      <c r="T112" s="146">
        <f t="shared" si="241"/>
        <v>383</v>
      </c>
      <c r="U112" s="147">
        <f t="shared" si="241"/>
        <v>59</v>
      </c>
      <c r="V112" s="147">
        <f t="shared" si="241"/>
        <v>9</v>
      </c>
      <c r="W112" s="147">
        <f t="shared" si="241"/>
        <v>3</v>
      </c>
      <c r="X112" s="147">
        <f t="shared" si="241"/>
        <v>4</v>
      </c>
      <c r="Y112" s="147">
        <f t="shared" si="241"/>
        <v>10</v>
      </c>
      <c r="Z112" s="152">
        <f t="shared" si="241"/>
        <v>0</v>
      </c>
      <c r="AA112" s="153">
        <f t="shared" si="241"/>
        <v>0</v>
      </c>
      <c r="AB112" s="146">
        <f t="shared" si="241"/>
        <v>55</v>
      </c>
      <c r="AC112" s="147">
        <f t="shared" si="241"/>
        <v>7</v>
      </c>
      <c r="AD112" s="147">
        <f t="shared" si="241"/>
        <v>1</v>
      </c>
      <c r="AE112" s="147">
        <f t="shared" si="241"/>
        <v>0</v>
      </c>
      <c r="AF112" s="147">
        <f t="shared" si="241"/>
        <v>2</v>
      </c>
      <c r="AG112" s="147">
        <f t="shared" si="241"/>
        <v>1</v>
      </c>
      <c r="AH112" s="152">
        <f t="shared" si="241"/>
        <v>0</v>
      </c>
      <c r="AI112" s="153">
        <f t="shared" si="241"/>
        <v>0</v>
      </c>
      <c r="AJ112" s="146">
        <f t="shared" si="241"/>
        <v>0</v>
      </c>
      <c r="AK112" s="147">
        <f t="shared" si="241"/>
        <v>0</v>
      </c>
      <c r="AL112" s="147">
        <f t="shared" si="241"/>
        <v>0</v>
      </c>
      <c r="AM112" s="147">
        <f t="shared" si="241"/>
        <v>0</v>
      </c>
      <c r="AN112" s="147">
        <f t="shared" si="241"/>
        <v>0</v>
      </c>
      <c r="AO112" s="147">
        <f t="shared" si="241"/>
        <v>0</v>
      </c>
      <c r="AP112" s="152">
        <f t="shared" si="241"/>
        <v>0</v>
      </c>
      <c r="AQ112" s="153">
        <f t="shared" si="241"/>
        <v>0</v>
      </c>
      <c r="AR112" s="146">
        <f t="shared" si="241"/>
        <v>17</v>
      </c>
      <c r="AS112" s="147">
        <f t="shared" si="241"/>
        <v>10</v>
      </c>
      <c r="AT112" s="147">
        <f t="shared" si="241"/>
        <v>1</v>
      </c>
      <c r="AU112" s="147">
        <f t="shared" si="241"/>
        <v>0</v>
      </c>
      <c r="AV112" s="147">
        <f t="shared" si="241"/>
        <v>0</v>
      </c>
      <c r="AW112" s="147">
        <f t="shared" si="241"/>
        <v>0</v>
      </c>
      <c r="AX112" s="152">
        <f t="shared" si="241"/>
        <v>1</v>
      </c>
      <c r="AY112" s="153">
        <f t="shared" si="241"/>
        <v>0</v>
      </c>
      <c r="AZ112" s="146">
        <f t="shared" si="241"/>
        <v>314</v>
      </c>
      <c r="BA112" s="147">
        <f t="shared" si="241"/>
        <v>41</v>
      </c>
      <c r="BB112" s="147">
        <f t="shared" si="241"/>
        <v>7</v>
      </c>
      <c r="BC112" s="147">
        <f t="shared" si="241"/>
        <v>8</v>
      </c>
      <c r="BD112" s="147">
        <f t="shared" si="241"/>
        <v>5</v>
      </c>
      <c r="BE112" s="147">
        <f t="shared" si="241"/>
        <v>4</v>
      </c>
      <c r="BF112" s="152">
        <f t="shared" si="241"/>
        <v>1</v>
      </c>
      <c r="BG112" s="153">
        <f t="shared" si="241"/>
        <v>0</v>
      </c>
      <c r="BH112" s="146">
        <f t="shared" si="241"/>
        <v>10</v>
      </c>
      <c r="BI112" s="147">
        <f t="shared" si="241"/>
        <v>6</v>
      </c>
      <c r="BJ112" s="147">
        <f t="shared" si="241"/>
        <v>1</v>
      </c>
      <c r="BK112" s="147">
        <f t="shared" si="241"/>
        <v>0</v>
      </c>
      <c r="BL112" s="147">
        <f t="shared" si="241"/>
        <v>0</v>
      </c>
      <c r="BM112" s="147">
        <f t="shared" si="241"/>
        <v>0</v>
      </c>
      <c r="BN112" s="152">
        <f t="shared" si="241"/>
        <v>0</v>
      </c>
      <c r="BO112" s="153">
        <f t="shared" si="241"/>
        <v>0</v>
      </c>
      <c r="BP112" s="146">
        <f t="shared" si="241"/>
        <v>0</v>
      </c>
      <c r="BQ112" s="147">
        <f t="shared" si="241"/>
        <v>0</v>
      </c>
      <c r="BR112" s="147">
        <f t="shared" si="241"/>
        <v>0</v>
      </c>
      <c r="BS112" s="147">
        <f t="shared" si="241"/>
        <v>0</v>
      </c>
      <c r="BT112" s="147">
        <f t="shared" si="241"/>
        <v>0</v>
      </c>
      <c r="BU112" s="147">
        <f t="shared" si="241"/>
        <v>0</v>
      </c>
      <c r="BV112" s="152">
        <f t="shared" si="241"/>
        <v>0</v>
      </c>
      <c r="BW112" s="153">
        <f>VLOOKUP($A$112,$A$56:$BW$100,COLUMN(BW112),FALSE)</f>
        <v>0</v>
      </c>
    </row>
    <row r="113" spans="1:75" ht="15" customHeight="1">
      <c r="A113" s="145" t="s">
        <v>52</v>
      </c>
    </row>
    <row r="114" spans="1:75" ht="15" customHeight="1">
      <c r="A114" s="100">
        <f>VLOOKUP(MAX(BX92:BX100),BX92:BY100,2,FALSE)</f>
        <v>0.69791666666666663</v>
      </c>
      <c r="B114" s="101" t="s">
        <v>49</v>
      </c>
      <c r="C114" s="102">
        <f>A114+TIME(1,0,0)</f>
        <v>0.73958333333333326</v>
      </c>
      <c r="D114" s="146">
        <f t="shared" ref="D114:AM114" si="242">VLOOKUP($A$114,$A$56:$BV$100,COLUMN(D114),FALSE)</f>
        <v>0</v>
      </c>
      <c r="E114" s="147">
        <f t="shared" si="242"/>
        <v>0</v>
      </c>
      <c r="F114" s="147">
        <f t="shared" si="242"/>
        <v>0</v>
      </c>
      <c r="G114" s="147">
        <f t="shared" si="242"/>
        <v>0</v>
      </c>
      <c r="H114" s="147">
        <f t="shared" si="242"/>
        <v>0</v>
      </c>
      <c r="I114" s="147">
        <f t="shared" si="242"/>
        <v>0</v>
      </c>
      <c r="J114" s="152">
        <f t="shared" si="242"/>
        <v>0</v>
      </c>
      <c r="K114" s="153">
        <f t="shared" si="242"/>
        <v>0</v>
      </c>
      <c r="L114" s="146">
        <f t="shared" si="242"/>
        <v>134</v>
      </c>
      <c r="M114" s="147">
        <f t="shared" si="242"/>
        <v>14</v>
      </c>
      <c r="N114" s="147">
        <f t="shared" si="242"/>
        <v>2</v>
      </c>
      <c r="O114" s="147">
        <f t="shared" si="242"/>
        <v>0</v>
      </c>
      <c r="P114" s="147">
        <f t="shared" si="242"/>
        <v>2</v>
      </c>
      <c r="Q114" s="147">
        <f t="shared" si="242"/>
        <v>5</v>
      </c>
      <c r="R114" s="152">
        <f t="shared" si="242"/>
        <v>0</v>
      </c>
      <c r="S114" s="153">
        <f t="shared" si="242"/>
        <v>0</v>
      </c>
      <c r="T114" s="146">
        <f t="shared" si="242"/>
        <v>546</v>
      </c>
      <c r="U114" s="147">
        <f t="shared" si="242"/>
        <v>55</v>
      </c>
      <c r="V114" s="147">
        <f t="shared" si="242"/>
        <v>7</v>
      </c>
      <c r="W114" s="147">
        <f t="shared" si="242"/>
        <v>2</v>
      </c>
      <c r="X114" s="147">
        <f t="shared" si="242"/>
        <v>6</v>
      </c>
      <c r="Y114" s="147">
        <f t="shared" si="242"/>
        <v>6</v>
      </c>
      <c r="Z114" s="152">
        <f t="shared" si="242"/>
        <v>1</v>
      </c>
      <c r="AA114" s="153">
        <f t="shared" si="242"/>
        <v>0</v>
      </c>
      <c r="AB114" s="146">
        <f t="shared" si="242"/>
        <v>107</v>
      </c>
      <c r="AC114" s="147">
        <f t="shared" si="242"/>
        <v>5</v>
      </c>
      <c r="AD114" s="147">
        <f t="shared" si="242"/>
        <v>1</v>
      </c>
      <c r="AE114" s="147">
        <f t="shared" si="242"/>
        <v>0</v>
      </c>
      <c r="AF114" s="147">
        <f t="shared" si="242"/>
        <v>2</v>
      </c>
      <c r="AG114" s="147">
        <f t="shared" si="242"/>
        <v>3</v>
      </c>
      <c r="AH114" s="152">
        <f t="shared" si="242"/>
        <v>0</v>
      </c>
      <c r="AI114" s="153">
        <f t="shared" si="242"/>
        <v>0</v>
      </c>
      <c r="AJ114" s="146">
        <f t="shared" si="242"/>
        <v>0</v>
      </c>
      <c r="AK114" s="147">
        <f t="shared" si="242"/>
        <v>0</v>
      </c>
      <c r="AL114" s="147">
        <f t="shared" si="242"/>
        <v>0</v>
      </c>
      <c r="AM114" s="147">
        <f t="shared" si="242"/>
        <v>0</v>
      </c>
      <c r="AN114" s="147">
        <f t="shared" ref="AN114:BV114" si="243">VLOOKUP($A$114,$A$56:$BV$100,COLUMN(AN114),FALSE)</f>
        <v>0</v>
      </c>
      <c r="AO114" s="147">
        <f t="shared" si="243"/>
        <v>0</v>
      </c>
      <c r="AP114" s="152">
        <f t="shared" si="243"/>
        <v>0</v>
      </c>
      <c r="AQ114" s="153">
        <f t="shared" si="243"/>
        <v>0</v>
      </c>
      <c r="AR114" s="146">
        <f t="shared" si="243"/>
        <v>38</v>
      </c>
      <c r="AS114" s="147">
        <f t="shared" si="243"/>
        <v>5</v>
      </c>
      <c r="AT114" s="147">
        <f t="shared" si="243"/>
        <v>1</v>
      </c>
      <c r="AU114" s="147">
        <f t="shared" si="243"/>
        <v>0</v>
      </c>
      <c r="AV114" s="147">
        <f t="shared" si="243"/>
        <v>0</v>
      </c>
      <c r="AW114" s="147">
        <f t="shared" si="243"/>
        <v>0</v>
      </c>
      <c r="AX114" s="152">
        <f t="shared" si="243"/>
        <v>0</v>
      </c>
      <c r="AY114" s="153">
        <f t="shared" si="243"/>
        <v>0</v>
      </c>
      <c r="AZ114" s="146">
        <f t="shared" si="243"/>
        <v>307</v>
      </c>
      <c r="BA114" s="147">
        <f t="shared" si="243"/>
        <v>24</v>
      </c>
      <c r="BB114" s="147">
        <f t="shared" si="243"/>
        <v>6</v>
      </c>
      <c r="BC114" s="147">
        <f t="shared" si="243"/>
        <v>2</v>
      </c>
      <c r="BD114" s="147">
        <f t="shared" si="243"/>
        <v>4</v>
      </c>
      <c r="BE114" s="147">
        <f t="shared" si="243"/>
        <v>9</v>
      </c>
      <c r="BF114" s="152">
        <f t="shared" si="243"/>
        <v>1</v>
      </c>
      <c r="BG114" s="153">
        <f t="shared" si="243"/>
        <v>0</v>
      </c>
      <c r="BH114" s="146">
        <f t="shared" si="243"/>
        <v>44</v>
      </c>
      <c r="BI114" s="147">
        <f t="shared" si="243"/>
        <v>7</v>
      </c>
      <c r="BJ114" s="147">
        <f t="shared" si="243"/>
        <v>1</v>
      </c>
      <c r="BK114" s="147">
        <f t="shared" si="243"/>
        <v>0</v>
      </c>
      <c r="BL114" s="147">
        <f t="shared" si="243"/>
        <v>0</v>
      </c>
      <c r="BM114" s="147">
        <f t="shared" si="243"/>
        <v>1</v>
      </c>
      <c r="BN114" s="152">
        <f t="shared" si="243"/>
        <v>1</v>
      </c>
      <c r="BO114" s="153">
        <f t="shared" si="243"/>
        <v>0</v>
      </c>
      <c r="BP114" s="146">
        <f t="shared" si="243"/>
        <v>0</v>
      </c>
      <c r="BQ114" s="147">
        <f t="shared" si="243"/>
        <v>0</v>
      </c>
      <c r="BR114" s="147">
        <f t="shared" si="243"/>
        <v>0</v>
      </c>
      <c r="BS114" s="147">
        <f t="shared" si="243"/>
        <v>0</v>
      </c>
      <c r="BT114" s="147">
        <f t="shared" si="243"/>
        <v>0</v>
      </c>
      <c r="BU114" s="147">
        <f t="shared" si="243"/>
        <v>0</v>
      </c>
      <c r="BV114" s="152">
        <f t="shared" si="243"/>
        <v>0</v>
      </c>
      <c r="BW114" s="153">
        <f>VLOOKUP($A$114,$A$56:$BW$100,COLUMN(BW114),FALSE)</f>
        <v>0</v>
      </c>
    </row>
  </sheetData>
  <sheetProtection selectLockedCells="1" selectUnlockedCells="1"/>
  <mergeCells count="17">
    <mergeCell ref="BP1:BW1"/>
    <mergeCell ref="BP2:BW2"/>
    <mergeCell ref="BP3:BW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A6:C6"/>
    <mergeCell ref="A102:C102"/>
    <mergeCell ref="A104:C104"/>
    <mergeCell ref="A106:C106"/>
    <mergeCell ref="A108:C108"/>
  </mergeCells>
  <printOptions horizontalCentered="1"/>
  <pageMargins left="0.39370078740157499" right="0.39370078740157499" top="0.39370078740157499" bottom="0.78740157480314998" header="0.511811023622047" footer="0.39370078740157499"/>
  <pageSetup paperSize="9" scale="28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W114"/>
  <sheetViews>
    <sheetView showGridLines="0" workbookViewId="0"/>
  </sheetViews>
  <sheetFormatPr defaultColWidth="10.6640625" defaultRowHeight="15" customHeight="1"/>
  <cols>
    <col min="1" max="1" width="6.6640625" style="3" customWidth="1"/>
    <col min="2" max="2" width="0.88671875" style="4" customWidth="1"/>
    <col min="3" max="3" width="6.6640625" style="3" customWidth="1"/>
    <col min="4" max="75" width="6.6640625" style="5" customWidth="1"/>
    <col min="76" max="16384" width="10.6640625" style="5"/>
  </cols>
  <sheetData>
    <row r="1" spans="1:75" s="1" customFormat="1" ht="20.100000000000001" customHeight="1">
      <c r="A1" s="6" t="s">
        <v>17</v>
      </c>
      <c r="B1" s="7"/>
      <c r="C1" s="7"/>
      <c r="D1" s="7"/>
      <c r="E1" s="7"/>
      <c r="F1" s="7"/>
      <c r="G1" s="7"/>
      <c r="H1" s="7"/>
      <c r="I1" s="7"/>
      <c r="J1" s="7"/>
      <c r="K1" s="7"/>
      <c r="L1" s="58"/>
      <c r="M1" s="7"/>
      <c r="N1" s="58"/>
      <c r="O1" s="58"/>
      <c r="P1" s="58"/>
      <c r="Q1" s="58"/>
      <c r="R1" s="58"/>
      <c r="S1" s="58"/>
      <c r="T1" s="77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7"/>
      <c r="AL1" s="58"/>
      <c r="AM1" s="58"/>
      <c r="AN1" s="58"/>
      <c r="AO1" s="58"/>
      <c r="AP1" s="58"/>
      <c r="AQ1" s="58"/>
      <c r="AR1" s="77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80" t="str">
        <f>'Job Details'!A5</f>
        <v>Job Number &amp; Name:</v>
      </c>
      <c r="BQ1" s="253" t="str">
        <f>'Job Details'!B5</f>
        <v>33487 Nutfield</v>
      </c>
      <c r="BR1" s="254"/>
      <c r="BS1" s="254"/>
      <c r="BT1" s="254"/>
      <c r="BU1" s="254"/>
      <c r="BV1" s="254"/>
      <c r="BW1" s="255"/>
    </row>
    <row r="2" spans="1:75" s="1" customFormat="1" ht="20.100000000000001" customHeight="1">
      <c r="A2" s="8" t="str">
        <f>'Job Details'!B6</f>
        <v>Site 4 - Redstone Hill/Noke Drive</v>
      </c>
      <c r="B2" s="3"/>
      <c r="C2" s="3"/>
      <c r="D2" s="3"/>
      <c r="E2" s="3"/>
      <c r="F2" s="3"/>
      <c r="G2" s="3"/>
      <c r="H2" s="3"/>
      <c r="I2" s="3"/>
      <c r="J2" s="3"/>
      <c r="K2" s="3"/>
      <c r="M2" s="3"/>
      <c r="T2" s="78"/>
      <c r="AK2" s="3"/>
      <c r="AR2" s="78"/>
      <c r="BP2" s="81" t="str">
        <f>'Job Details'!A7</f>
        <v>Client:</v>
      </c>
      <c r="BQ2" s="256" t="str">
        <f>'Job Details'!B7</f>
        <v>Vectos</v>
      </c>
      <c r="BR2" s="257"/>
      <c r="BS2" s="257"/>
      <c r="BT2" s="257"/>
      <c r="BU2" s="257"/>
      <c r="BV2" s="257"/>
      <c r="BW2" s="258"/>
    </row>
    <row r="3" spans="1:75" s="1" customFormat="1" ht="20.100000000000001" customHeight="1">
      <c r="A3" s="9" t="s">
        <v>9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59"/>
      <c r="O3" s="59"/>
      <c r="P3" s="59"/>
      <c r="Q3" s="59"/>
      <c r="R3" s="59"/>
      <c r="S3" s="59"/>
      <c r="T3" s="7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10"/>
      <c r="AK3" s="10"/>
      <c r="AL3" s="59"/>
      <c r="AM3" s="59"/>
      <c r="AN3" s="59"/>
      <c r="AO3" s="59"/>
      <c r="AP3" s="59"/>
      <c r="AQ3" s="59"/>
      <c r="AR3" s="7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82" t="str">
        <f>'Job Details'!A8</f>
        <v>Date:</v>
      </c>
      <c r="BQ3" s="259">
        <f>'Job Details'!B8</f>
        <v>44853</v>
      </c>
      <c r="BR3" s="260"/>
      <c r="BS3" s="260"/>
      <c r="BT3" s="260"/>
      <c r="BU3" s="260"/>
      <c r="BV3" s="260"/>
      <c r="BW3" s="261"/>
    </row>
    <row r="4" spans="1:75" ht="20.100000000000001" customHeight="1">
      <c r="A4" s="11"/>
      <c r="B4" s="12"/>
      <c r="C4" s="12"/>
      <c r="D4" s="12"/>
      <c r="E4" s="12"/>
      <c r="F4" s="12"/>
      <c r="G4" s="12"/>
      <c r="H4" s="12"/>
      <c r="I4" s="12"/>
      <c r="J4" s="12"/>
      <c r="K4" s="4"/>
      <c r="L4" s="60"/>
      <c r="M4" s="61"/>
      <c r="AJ4" s="60"/>
      <c r="AK4" s="61"/>
    </row>
    <row r="5" spans="1:75" ht="33" customHeight="1">
      <c r="A5" s="13"/>
      <c r="B5" s="14"/>
      <c r="C5" s="14"/>
      <c r="D5" s="249" t="s">
        <v>37</v>
      </c>
      <c r="E5" s="262"/>
      <c r="F5" s="262"/>
      <c r="G5" s="262"/>
      <c r="H5" s="262"/>
      <c r="I5" s="262"/>
      <c r="J5" s="262"/>
      <c r="K5" s="263"/>
      <c r="L5" s="249" t="s">
        <v>38</v>
      </c>
      <c r="M5" s="262"/>
      <c r="N5" s="262"/>
      <c r="O5" s="262"/>
      <c r="P5" s="262"/>
      <c r="Q5" s="262"/>
      <c r="R5" s="262"/>
      <c r="S5" s="263"/>
      <c r="T5" s="249" t="s">
        <v>39</v>
      </c>
      <c r="U5" s="262"/>
      <c r="V5" s="262"/>
      <c r="W5" s="262"/>
      <c r="X5" s="262"/>
      <c r="Y5" s="262"/>
      <c r="Z5" s="262"/>
      <c r="AA5" s="263"/>
      <c r="AB5" s="249" t="s">
        <v>40</v>
      </c>
      <c r="AC5" s="262"/>
      <c r="AD5" s="262"/>
      <c r="AE5" s="262"/>
      <c r="AF5" s="262"/>
      <c r="AG5" s="262"/>
      <c r="AH5" s="262"/>
      <c r="AI5" s="263"/>
      <c r="AJ5" s="249" t="s">
        <v>41</v>
      </c>
      <c r="AK5" s="262"/>
      <c r="AL5" s="262"/>
      <c r="AM5" s="262"/>
      <c r="AN5" s="262"/>
      <c r="AO5" s="262"/>
      <c r="AP5" s="262"/>
      <c r="AQ5" s="263"/>
      <c r="AR5" s="249" t="s">
        <v>42</v>
      </c>
      <c r="AS5" s="262"/>
      <c r="AT5" s="262"/>
      <c r="AU5" s="262"/>
      <c r="AV5" s="262"/>
      <c r="AW5" s="262"/>
      <c r="AX5" s="262"/>
      <c r="AY5" s="263"/>
      <c r="AZ5" s="249" t="s">
        <v>43</v>
      </c>
      <c r="BA5" s="262"/>
      <c r="BB5" s="262"/>
      <c r="BC5" s="262"/>
      <c r="BD5" s="262"/>
      <c r="BE5" s="262"/>
      <c r="BF5" s="262"/>
      <c r="BG5" s="263"/>
      <c r="BH5" s="249" t="s">
        <v>44</v>
      </c>
      <c r="BI5" s="262"/>
      <c r="BJ5" s="262"/>
      <c r="BK5" s="262"/>
      <c r="BL5" s="262"/>
      <c r="BM5" s="262"/>
      <c r="BN5" s="262"/>
      <c r="BO5" s="263"/>
      <c r="BP5" s="249" t="s">
        <v>45</v>
      </c>
      <c r="BQ5" s="262"/>
      <c r="BR5" s="262"/>
      <c r="BS5" s="262"/>
      <c r="BT5" s="262"/>
      <c r="BU5" s="262"/>
      <c r="BV5" s="262"/>
      <c r="BW5" s="264"/>
    </row>
    <row r="6" spans="1:75" ht="33" customHeight="1">
      <c r="A6" s="249" t="s">
        <v>46</v>
      </c>
      <c r="B6" s="249"/>
      <c r="C6" s="249"/>
      <c r="D6" s="15" t="s">
        <v>10</v>
      </c>
      <c r="E6" s="16" t="s">
        <v>11</v>
      </c>
      <c r="F6" s="16" t="s">
        <v>12</v>
      </c>
      <c r="G6" s="16" t="s">
        <v>13</v>
      </c>
      <c r="H6" s="16" t="s">
        <v>14</v>
      </c>
      <c r="I6" s="16" t="s">
        <v>15</v>
      </c>
      <c r="J6" s="62" t="s">
        <v>16</v>
      </c>
      <c r="K6" s="63" t="s">
        <v>53</v>
      </c>
      <c r="L6" s="15" t="s">
        <v>10</v>
      </c>
      <c r="M6" s="16" t="s">
        <v>11</v>
      </c>
      <c r="N6" s="16" t="s">
        <v>12</v>
      </c>
      <c r="O6" s="16" t="s">
        <v>13</v>
      </c>
      <c r="P6" s="16" t="s">
        <v>14</v>
      </c>
      <c r="Q6" s="16" t="s">
        <v>15</v>
      </c>
      <c r="R6" s="62" t="s">
        <v>16</v>
      </c>
      <c r="S6" s="63" t="s">
        <v>53</v>
      </c>
      <c r="T6" s="15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62" t="s">
        <v>16</v>
      </c>
      <c r="AA6" s="63" t="s">
        <v>53</v>
      </c>
      <c r="AB6" s="15" t="s">
        <v>10</v>
      </c>
      <c r="AC6" s="16" t="s">
        <v>11</v>
      </c>
      <c r="AD6" s="16" t="s">
        <v>12</v>
      </c>
      <c r="AE6" s="16" t="s">
        <v>13</v>
      </c>
      <c r="AF6" s="16" t="s">
        <v>14</v>
      </c>
      <c r="AG6" s="16" t="s">
        <v>15</v>
      </c>
      <c r="AH6" s="62" t="s">
        <v>16</v>
      </c>
      <c r="AI6" s="63" t="s">
        <v>53</v>
      </c>
      <c r="AJ6" s="15" t="s">
        <v>10</v>
      </c>
      <c r="AK6" s="16" t="s">
        <v>11</v>
      </c>
      <c r="AL6" s="16" t="s">
        <v>12</v>
      </c>
      <c r="AM6" s="16" t="s">
        <v>13</v>
      </c>
      <c r="AN6" s="16" t="s">
        <v>14</v>
      </c>
      <c r="AO6" s="16" t="s">
        <v>15</v>
      </c>
      <c r="AP6" s="62" t="s">
        <v>16</v>
      </c>
      <c r="AQ6" s="63" t="s">
        <v>53</v>
      </c>
      <c r="AR6" s="15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62" t="s">
        <v>16</v>
      </c>
      <c r="AY6" s="63" t="s">
        <v>53</v>
      </c>
      <c r="AZ6" s="15" t="s">
        <v>10</v>
      </c>
      <c r="BA6" s="16" t="s">
        <v>11</v>
      </c>
      <c r="BB6" s="16" t="s">
        <v>12</v>
      </c>
      <c r="BC6" s="16" t="s">
        <v>13</v>
      </c>
      <c r="BD6" s="16" t="s">
        <v>14</v>
      </c>
      <c r="BE6" s="16" t="s">
        <v>15</v>
      </c>
      <c r="BF6" s="62" t="s">
        <v>16</v>
      </c>
      <c r="BG6" s="63" t="s">
        <v>53</v>
      </c>
      <c r="BH6" s="15" t="s">
        <v>10</v>
      </c>
      <c r="BI6" s="16" t="s">
        <v>11</v>
      </c>
      <c r="BJ6" s="16" t="s">
        <v>12</v>
      </c>
      <c r="BK6" s="16" t="s">
        <v>13</v>
      </c>
      <c r="BL6" s="16" t="s">
        <v>14</v>
      </c>
      <c r="BM6" s="16" t="s">
        <v>15</v>
      </c>
      <c r="BN6" s="62" t="s">
        <v>16</v>
      </c>
      <c r="BO6" s="63" t="s">
        <v>53</v>
      </c>
      <c r="BP6" s="15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83" t="s">
        <v>16</v>
      </c>
      <c r="BW6" s="84" t="s">
        <v>53</v>
      </c>
    </row>
    <row r="7" spans="1:75" ht="21.9" customHeight="1">
      <c r="A7" s="17">
        <f>Counts!A7</f>
        <v>0.29166666666666702</v>
      </c>
      <c r="B7" s="18" t="s">
        <v>49</v>
      </c>
      <c r="C7" s="18">
        <f>A7+TIME(0,15,0)</f>
        <v>0.3020833333333337</v>
      </c>
      <c r="D7" s="19">
        <f>Counts!D7*'Job Details'!$B$12</f>
        <v>0</v>
      </c>
      <c r="E7" s="20">
        <f>Counts!E7*'Job Details'!$B$13</f>
        <v>0</v>
      </c>
      <c r="F7" s="21">
        <f>Counts!F7*'Job Details'!$B$14</f>
        <v>0</v>
      </c>
      <c r="G7" s="21">
        <f>Counts!G7*'Job Details'!$B$15</f>
        <v>0</v>
      </c>
      <c r="H7" s="22">
        <f>Counts!H7*'Job Details'!$B$16</f>
        <v>0</v>
      </c>
      <c r="I7" s="21">
        <f>Counts!I7*'Job Details'!$B$17</f>
        <v>0</v>
      </c>
      <c r="J7" s="64">
        <f>Counts!J7*'Job Details'!$B$18</f>
        <v>0</v>
      </c>
      <c r="K7" s="65">
        <f>SUM(D7:J7)</f>
        <v>0</v>
      </c>
      <c r="L7" s="19">
        <f>Counts!L7*'Job Details'!$B$12</f>
        <v>14</v>
      </c>
      <c r="M7" s="20">
        <f>Counts!M7*'Job Details'!$B$13</f>
        <v>2</v>
      </c>
      <c r="N7" s="21">
        <f>Counts!N7*'Job Details'!$B$14</f>
        <v>0</v>
      </c>
      <c r="O7" s="21">
        <f>Counts!O7*'Job Details'!$B$15</f>
        <v>0</v>
      </c>
      <c r="P7" s="22">
        <f>Counts!P7*'Job Details'!$B$16</f>
        <v>2</v>
      </c>
      <c r="Q7" s="21">
        <f>Counts!Q7*'Job Details'!$B$17</f>
        <v>0</v>
      </c>
      <c r="R7" s="64">
        <f>Counts!R7*'Job Details'!$B$18</f>
        <v>0</v>
      </c>
      <c r="S7" s="65">
        <f>SUM(L7:R7)</f>
        <v>18</v>
      </c>
      <c r="T7" s="19">
        <f>Counts!T7*'Job Details'!$B$12</f>
        <v>28</v>
      </c>
      <c r="U7" s="20">
        <f>Counts!U7*'Job Details'!$B$13</f>
        <v>10</v>
      </c>
      <c r="V7" s="21">
        <f>Counts!V7*'Job Details'!$B$14</f>
        <v>1.5</v>
      </c>
      <c r="W7" s="21">
        <f>Counts!W7*'Job Details'!$B$15</f>
        <v>9.1999999999999993</v>
      </c>
      <c r="X7" s="22">
        <f>Counts!X7*'Job Details'!$B$16</f>
        <v>0</v>
      </c>
      <c r="Y7" s="21">
        <f>Counts!Y7*'Job Details'!$B$17</f>
        <v>0</v>
      </c>
      <c r="Z7" s="64">
        <f>Counts!Z7*'Job Details'!$B$18</f>
        <v>0</v>
      </c>
      <c r="AA7" s="65">
        <f>SUM(T7:Z7)</f>
        <v>48.7</v>
      </c>
      <c r="AB7" s="19">
        <f>Counts!AB7*'Job Details'!$B$12</f>
        <v>12</v>
      </c>
      <c r="AC7" s="20">
        <f>Counts!AC7*'Job Details'!$B$13</f>
        <v>3</v>
      </c>
      <c r="AD7" s="21">
        <f>Counts!AD7*'Job Details'!$B$14</f>
        <v>1.5</v>
      </c>
      <c r="AE7" s="21">
        <f>Counts!AE7*'Job Details'!$B$15</f>
        <v>0</v>
      </c>
      <c r="AF7" s="22">
        <f>Counts!AF7*'Job Details'!$B$16</f>
        <v>0</v>
      </c>
      <c r="AG7" s="21">
        <f>Counts!AG7*'Job Details'!$B$17</f>
        <v>0</v>
      </c>
      <c r="AH7" s="64">
        <f>Counts!AH7*'Job Details'!$B$18</f>
        <v>0</v>
      </c>
      <c r="AI7" s="65">
        <f>SUM(AB7:AH7)</f>
        <v>16.5</v>
      </c>
      <c r="AJ7" s="19">
        <f>Counts!AJ7*'Job Details'!$B$12</f>
        <v>0</v>
      </c>
      <c r="AK7" s="20">
        <f>Counts!AK7*'Job Details'!$B$13</f>
        <v>0</v>
      </c>
      <c r="AL7" s="21">
        <f>Counts!AL7*'Job Details'!$B$14</f>
        <v>0</v>
      </c>
      <c r="AM7" s="21">
        <f>Counts!AM7*'Job Details'!$B$15</f>
        <v>0</v>
      </c>
      <c r="AN7" s="22">
        <f>Counts!AN7*'Job Details'!$B$16</f>
        <v>0</v>
      </c>
      <c r="AO7" s="21">
        <f>Counts!AO7*'Job Details'!$B$17</f>
        <v>0</v>
      </c>
      <c r="AP7" s="64">
        <f>Counts!AP7*'Job Details'!$B$18</f>
        <v>0</v>
      </c>
      <c r="AQ7" s="65">
        <f t="shared" ref="AQ7:AQ14" si="0">SUM(AJ7:AP7)</f>
        <v>0</v>
      </c>
      <c r="AR7" s="19">
        <f>Counts!AR7*'Job Details'!$B$12</f>
        <v>8</v>
      </c>
      <c r="AS7" s="20">
        <f>Counts!AS7*'Job Details'!$B$13</f>
        <v>1</v>
      </c>
      <c r="AT7" s="21">
        <f>Counts!AT7*'Job Details'!$B$14</f>
        <v>0</v>
      </c>
      <c r="AU7" s="21">
        <f>Counts!AU7*'Job Details'!$B$15</f>
        <v>0</v>
      </c>
      <c r="AV7" s="22">
        <f>Counts!AV7*'Job Details'!$B$16</f>
        <v>0</v>
      </c>
      <c r="AW7" s="21">
        <f>Counts!AW7*'Job Details'!$B$17</f>
        <v>0</v>
      </c>
      <c r="AX7" s="64">
        <f>Counts!AX7*'Job Details'!$B$18</f>
        <v>0</v>
      </c>
      <c r="AY7" s="65">
        <f t="shared" ref="AY7:AY14" si="1">SUM(AR7:AX7)</f>
        <v>9</v>
      </c>
      <c r="AZ7" s="19">
        <f>Counts!AZ7*'Job Details'!$B$12</f>
        <v>51</v>
      </c>
      <c r="BA7" s="20">
        <f>Counts!BA7*'Job Details'!$B$13</f>
        <v>14</v>
      </c>
      <c r="BB7" s="21">
        <f>Counts!BB7*'Job Details'!$B$14</f>
        <v>3</v>
      </c>
      <c r="BC7" s="21">
        <f>Counts!BC7*'Job Details'!$B$15</f>
        <v>0</v>
      </c>
      <c r="BD7" s="22">
        <f>Counts!BD7*'Job Details'!$B$16</f>
        <v>4</v>
      </c>
      <c r="BE7" s="21">
        <f>Counts!BE7*'Job Details'!$B$17</f>
        <v>1.6</v>
      </c>
      <c r="BF7" s="64">
        <f>Counts!BF7*'Job Details'!$B$18</f>
        <v>0</v>
      </c>
      <c r="BG7" s="65">
        <f>SUM(AZ7:BF7)</f>
        <v>73.599999999999994</v>
      </c>
      <c r="BH7" s="19">
        <f>Counts!BH7*'Job Details'!$B$12</f>
        <v>1</v>
      </c>
      <c r="BI7" s="20">
        <f>Counts!BI7*'Job Details'!$B$13</f>
        <v>0</v>
      </c>
      <c r="BJ7" s="21">
        <f>Counts!BJ7*'Job Details'!$B$14</f>
        <v>0</v>
      </c>
      <c r="BK7" s="21">
        <f>Counts!BK7*'Job Details'!$B$15</f>
        <v>0</v>
      </c>
      <c r="BL7" s="22">
        <f>Counts!BL7*'Job Details'!$B$16</f>
        <v>0</v>
      </c>
      <c r="BM7" s="21">
        <f>Counts!BM7*'Job Details'!$B$17</f>
        <v>0</v>
      </c>
      <c r="BN7" s="64">
        <f>Counts!BN7*'Job Details'!$B$18</f>
        <v>0.2</v>
      </c>
      <c r="BO7" s="65">
        <f>SUM(BH7:BN7)</f>
        <v>1.2</v>
      </c>
      <c r="BP7" s="19">
        <f>Counts!BP7*'Job Details'!$B$12</f>
        <v>0</v>
      </c>
      <c r="BQ7" s="20">
        <f>Counts!BQ7*'Job Details'!$B$13</f>
        <v>0</v>
      </c>
      <c r="BR7" s="21">
        <f>Counts!BR7*'Job Details'!$B$14</f>
        <v>0</v>
      </c>
      <c r="BS7" s="21">
        <f>Counts!BS7*'Job Details'!$B$15</f>
        <v>0</v>
      </c>
      <c r="BT7" s="22">
        <f>Counts!BT7*'Job Details'!$B$16</f>
        <v>0</v>
      </c>
      <c r="BU7" s="21">
        <f>Counts!BU7*'Job Details'!$B$17</f>
        <v>0</v>
      </c>
      <c r="BV7" s="20">
        <f>Counts!BV7*'Job Details'!$B$18</f>
        <v>0</v>
      </c>
      <c r="BW7" s="85">
        <f>SUM(BP7:BV7)</f>
        <v>0</v>
      </c>
    </row>
    <row r="8" spans="1:75" ht="21.9" customHeight="1">
      <c r="A8" s="23">
        <f t="shared" ref="A8:A43" si="2">A7+TIME(0,15,0)</f>
        <v>0.3020833333333337</v>
      </c>
      <c r="B8" s="24" t="s">
        <v>49</v>
      </c>
      <c r="C8" s="24">
        <f t="shared" ref="C8:C43" si="3">C7+TIME(0,15,0)</f>
        <v>0.31250000000000039</v>
      </c>
      <c r="D8" s="25">
        <f>Counts!D8*'Job Details'!$B$12</f>
        <v>0</v>
      </c>
      <c r="E8" s="26">
        <f>Counts!E8*'Job Details'!$B$13</f>
        <v>0</v>
      </c>
      <c r="F8" s="27">
        <f>Counts!F8*'Job Details'!$B$14</f>
        <v>0</v>
      </c>
      <c r="G8" s="27">
        <f>Counts!G8*'Job Details'!$B$15</f>
        <v>0</v>
      </c>
      <c r="H8" s="28">
        <f>Counts!H8*'Job Details'!$B$16</f>
        <v>0</v>
      </c>
      <c r="I8" s="27">
        <f>Counts!I8*'Job Details'!$B$17</f>
        <v>0</v>
      </c>
      <c r="J8" s="66">
        <f>Counts!J8*'Job Details'!$B$18</f>
        <v>0</v>
      </c>
      <c r="K8" s="67">
        <f t="shared" ref="K8:K54" si="4">SUM(D8:J8)</f>
        <v>0</v>
      </c>
      <c r="L8" s="25">
        <f>Counts!L8*'Job Details'!$B$12</f>
        <v>8</v>
      </c>
      <c r="M8" s="26">
        <f>Counts!M8*'Job Details'!$B$13</f>
        <v>1</v>
      </c>
      <c r="N8" s="27">
        <f>Counts!N8*'Job Details'!$B$14</f>
        <v>0</v>
      </c>
      <c r="O8" s="27">
        <f>Counts!O8*'Job Details'!$B$15</f>
        <v>0</v>
      </c>
      <c r="P8" s="28">
        <f>Counts!P8*'Job Details'!$B$16</f>
        <v>2</v>
      </c>
      <c r="Q8" s="27">
        <f>Counts!Q8*'Job Details'!$B$17</f>
        <v>0</v>
      </c>
      <c r="R8" s="66">
        <f>Counts!R8*'Job Details'!$B$18</f>
        <v>0</v>
      </c>
      <c r="S8" s="67">
        <f t="shared" ref="S8:S54" si="5">SUM(L8:R8)</f>
        <v>11</v>
      </c>
      <c r="T8" s="25">
        <f>Counts!T8*'Job Details'!$B$12</f>
        <v>61</v>
      </c>
      <c r="U8" s="26">
        <f>Counts!U8*'Job Details'!$B$13</f>
        <v>12</v>
      </c>
      <c r="V8" s="27">
        <f>Counts!V8*'Job Details'!$B$14</f>
        <v>4.5</v>
      </c>
      <c r="W8" s="27">
        <f>Counts!W8*'Job Details'!$B$15</f>
        <v>9.1999999999999993</v>
      </c>
      <c r="X8" s="28">
        <f>Counts!X8*'Job Details'!$B$16</f>
        <v>0</v>
      </c>
      <c r="Y8" s="27">
        <f>Counts!Y8*'Job Details'!$B$17</f>
        <v>0</v>
      </c>
      <c r="Z8" s="66">
        <f>Counts!Z8*'Job Details'!$B$18</f>
        <v>0</v>
      </c>
      <c r="AA8" s="67">
        <f t="shared" ref="AA8:AA54" si="6">SUM(T8:Z8)</f>
        <v>86.7</v>
      </c>
      <c r="AB8" s="25">
        <f>Counts!AB8*'Job Details'!$B$12</f>
        <v>10</v>
      </c>
      <c r="AC8" s="26">
        <f>Counts!AC8*'Job Details'!$B$13</f>
        <v>5</v>
      </c>
      <c r="AD8" s="27">
        <f>Counts!AD8*'Job Details'!$B$14</f>
        <v>0</v>
      </c>
      <c r="AE8" s="27">
        <f>Counts!AE8*'Job Details'!$B$15</f>
        <v>0</v>
      </c>
      <c r="AF8" s="28">
        <f>Counts!AF8*'Job Details'!$B$16</f>
        <v>2</v>
      </c>
      <c r="AG8" s="27">
        <f>Counts!AG8*'Job Details'!$B$17</f>
        <v>0</v>
      </c>
      <c r="AH8" s="66">
        <f>Counts!AH8*'Job Details'!$B$18</f>
        <v>0</v>
      </c>
      <c r="AI8" s="67">
        <f t="shared" ref="AI8:AI54" si="7">SUM(AB8:AH8)</f>
        <v>17</v>
      </c>
      <c r="AJ8" s="25">
        <f>Counts!AJ8*'Job Details'!$B$12</f>
        <v>0</v>
      </c>
      <c r="AK8" s="26">
        <f>Counts!AK8*'Job Details'!$B$13</f>
        <v>0</v>
      </c>
      <c r="AL8" s="27">
        <f>Counts!AL8*'Job Details'!$B$14</f>
        <v>0</v>
      </c>
      <c r="AM8" s="27">
        <f>Counts!AM8*'Job Details'!$B$15</f>
        <v>0</v>
      </c>
      <c r="AN8" s="28">
        <f>Counts!AN8*'Job Details'!$B$16</f>
        <v>0</v>
      </c>
      <c r="AO8" s="27">
        <f>Counts!AO8*'Job Details'!$B$17</f>
        <v>0</v>
      </c>
      <c r="AP8" s="66">
        <f>Counts!AP8*'Job Details'!$B$18</f>
        <v>0</v>
      </c>
      <c r="AQ8" s="67">
        <f t="shared" si="0"/>
        <v>0</v>
      </c>
      <c r="AR8" s="25">
        <f>Counts!AR8*'Job Details'!$B$12</f>
        <v>8</v>
      </c>
      <c r="AS8" s="26">
        <f>Counts!AS8*'Job Details'!$B$13</f>
        <v>1</v>
      </c>
      <c r="AT8" s="27">
        <f>Counts!AT8*'Job Details'!$B$14</f>
        <v>0</v>
      </c>
      <c r="AU8" s="27">
        <f>Counts!AU8*'Job Details'!$B$15</f>
        <v>0</v>
      </c>
      <c r="AV8" s="28">
        <f>Counts!AV8*'Job Details'!$B$16</f>
        <v>0</v>
      </c>
      <c r="AW8" s="27">
        <f>Counts!AW8*'Job Details'!$B$17</f>
        <v>0</v>
      </c>
      <c r="AX8" s="66">
        <f>Counts!AX8*'Job Details'!$B$18</f>
        <v>0</v>
      </c>
      <c r="AY8" s="67">
        <f t="shared" si="1"/>
        <v>9</v>
      </c>
      <c r="AZ8" s="25">
        <f>Counts!AZ8*'Job Details'!$B$12</f>
        <v>73</v>
      </c>
      <c r="BA8" s="26">
        <f>Counts!BA8*'Job Details'!$B$13</f>
        <v>13</v>
      </c>
      <c r="BB8" s="27">
        <f>Counts!BB8*'Job Details'!$B$14</f>
        <v>3</v>
      </c>
      <c r="BC8" s="27">
        <f>Counts!BC8*'Job Details'!$B$15</f>
        <v>2.2999999999999998</v>
      </c>
      <c r="BD8" s="28">
        <f>Counts!BD8*'Job Details'!$B$16</f>
        <v>0</v>
      </c>
      <c r="BE8" s="27">
        <f>Counts!BE8*'Job Details'!$B$17</f>
        <v>0</v>
      </c>
      <c r="BF8" s="66">
        <f>Counts!BF8*'Job Details'!$B$18</f>
        <v>0.2</v>
      </c>
      <c r="BG8" s="67">
        <f t="shared" ref="BG8:BG54" si="8">SUM(AZ8:BF8)</f>
        <v>91.5</v>
      </c>
      <c r="BH8" s="25">
        <f>Counts!BH8*'Job Details'!$B$12</f>
        <v>2</v>
      </c>
      <c r="BI8" s="26">
        <f>Counts!BI8*'Job Details'!$B$13</f>
        <v>0</v>
      </c>
      <c r="BJ8" s="27">
        <f>Counts!BJ8*'Job Details'!$B$14</f>
        <v>0</v>
      </c>
      <c r="BK8" s="27">
        <f>Counts!BK8*'Job Details'!$B$15</f>
        <v>0</v>
      </c>
      <c r="BL8" s="28">
        <f>Counts!BL8*'Job Details'!$B$16</f>
        <v>0</v>
      </c>
      <c r="BM8" s="27">
        <f>Counts!BM8*'Job Details'!$B$17</f>
        <v>0</v>
      </c>
      <c r="BN8" s="66">
        <f>Counts!BN8*'Job Details'!$B$18</f>
        <v>0</v>
      </c>
      <c r="BO8" s="67">
        <f t="shared" ref="BO8:BO54" si="9">SUM(BH8:BN8)</f>
        <v>2</v>
      </c>
      <c r="BP8" s="25">
        <f>Counts!BP8*'Job Details'!$B$12</f>
        <v>0</v>
      </c>
      <c r="BQ8" s="26">
        <f>Counts!BQ8*'Job Details'!$B$13</f>
        <v>0</v>
      </c>
      <c r="BR8" s="27">
        <f>Counts!BR8*'Job Details'!$B$14</f>
        <v>0</v>
      </c>
      <c r="BS8" s="27">
        <f>Counts!BS8*'Job Details'!$B$15</f>
        <v>0</v>
      </c>
      <c r="BT8" s="28">
        <f>Counts!BT8*'Job Details'!$B$16</f>
        <v>0</v>
      </c>
      <c r="BU8" s="27">
        <f>Counts!BU8*'Job Details'!$B$17</f>
        <v>0</v>
      </c>
      <c r="BV8" s="26">
        <f>Counts!BV8*'Job Details'!$B$18</f>
        <v>0</v>
      </c>
      <c r="BW8" s="86">
        <f t="shared" ref="BW8:BW54" si="10">SUM(BP8:BV8)</f>
        <v>0</v>
      </c>
    </row>
    <row r="9" spans="1:75" ht="21.9" customHeight="1">
      <c r="A9" s="23">
        <f t="shared" si="2"/>
        <v>0.31250000000000039</v>
      </c>
      <c r="B9" s="24" t="s">
        <v>49</v>
      </c>
      <c r="C9" s="24">
        <f t="shared" si="3"/>
        <v>0.32291666666666707</v>
      </c>
      <c r="D9" s="25">
        <f>Counts!D9*'Job Details'!$B$12</f>
        <v>0</v>
      </c>
      <c r="E9" s="26">
        <f>Counts!E9*'Job Details'!$B$13</f>
        <v>0</v>
      </c>
      <c r="F9" s="27">
        <f>Counts!F9*'Job Details'!$B$14</f>
        <v>0</v>
      </c>
      <c r="G9" s="27">
        <f>Counts!G9*'Job Details'!$B$15</f>
        <v>0</v>
      </c>
      <c r="H9" s="28">
        <f>Counts!H9*'Job Details'!$B$16</f>
        <v>0</v>
      </c>
      <c r="I9" s="27">
        <f>Counts!I9*'Job Details'!$B$17</f>
        <v>0</v>
      </c>
      <c r="J9" s="66">
        <f>Counts!J9*'Job Details'!$B$18</f>
        <v>0</v>
      </c>
      <c r="K9" s="67">
        <f t="shared" si="4"/>
        <v>0</v>
      </c>
      <c r="L9" s="25">
        <f>Counts!L9*'Job Details'!$B$12</f>
        <v>12</v>
      </c>
      <c r="M9" s="26">
        <f>Counts!M9*'Job Details'!$B$13</f>
        <v>2</v>
      </c>
      <c r="N9" s="27">
        <f>Counts!N9*'Job Details'!$B$14</f>
        <v>0</v>
      </c>
      <c r="O9" s="27">
        <f>Counts!O9*'Job Details'!$B$15</f>
        <v>0</v>
      </c>
      <c r="P9" s="28">
        <f>Counts!P9*'Job Details'!$B$16</f>
        <v>2</v>
      </c>
      <c r="Q9" s="27">
        <f>Counts!Q9*'Job Details'!$B$17</f>
        <v>0</v>
      </c>
      <c r="R9" s="66">
        <f>Counts!R9*'Job Details'!$B$18</f>
        <v>0</v>
      </c>
      <c r="S9" s="67">
        <f t="shared" si="5"/>
        <v>16</v>
      </c>
      <c r="T9" s="25">
        <f>Counts!T9*'Job Details'!$B$12</f>
        <v>54</v>
      </c>
      <c r="U9" s="26">
        <f>Counts!U9*'Job Details'!$B$13</f>
        <v>7</v>
      </c>
      <c r="V9" s="27">
        <f>Counts!V9*'Job Details'!$B$14</f>
        <v>4.5</v>
      </c>
      <c r="W9" s="27">
        <f>Counts!W9*'Job Details'!$B$15</f>
        <v>4.5999999999999996</v>
      </c>
      <c r="X9" s="28">
        <f>Counts!X9*'Job Details'!$B$16</f>
        <v>2</v>
      </c>
      <c r="Y9" s="27">
        <f>Counts!Y9*'Job Details'!$B$17</f>
        <v>0.8</v>
      </c>
      <c r="Z9" s="66">
        <f>Counts!Z9*'Job Details'!$B$18</f>
        <v>0</v>
      </c>
      <c r="AA9" s="67">
        <f t="shared" si="6"/>
        <v>72.899999999999991</v>
      </c>
      <c r="AB9" s="25">
        <f>Counts!AB9*'Job Details'!$B$12</f>
        <v>20</v>
      </c>
      <c r="AC9" s="26">
        <f>Counts!AC9*'Job Details'!$B$13</f>
        <v>10</v>
      </c>
      <c r="AD9" s="27">
        <f>Counts!AD9*'Job Details'!$B$14</f>
        <v>0</v>
      </c>
      <c r="AE9" s="27">
        <f>Counts!AE9*'Job Details'!$B$15</f>
        <v>0</v>
      </c>
      <c r="AF9" s="28">
        <f>Counts!AF9*'Job Details'!$B$16</f>
        <v>2</v>
      </c>
      <c r="AG9" s="27">
        <f>Counts!AG9*'Job Details'!$B$17</f>
        <v>0</v>
      </c>
      <c r="AH9" s="66">
        <f>Counts!AH9*'Job Details'!$B$18</f>
        <v>0</v>
      </c>
      <c r="AI9" s="67">
        <f t="shared" si="7"/>
        <v>32</v>
      </c>
      <c r="AJ9" s="25">
        <f>Counts!AJ9*'Job Details'!$B$12</f>
        <v>0</v>
      </c>
      <c r="AK9" s="26">
        <f>Counts!AK9*'Job Details'!$B$13</f>
        <v>0</v>
      </c>
      <c r="AL9" s="27">
        <f>Counts!AL9*'Job Details'!$B$14</f>
        <v>0</v>
      </c>
      <c r="AM9" s="27">
        <f>Counts!AM9*'Job Details'!$B$15</f>
        <v>0</v>
      </c>
      <c r="AN9" s="28">
        <f>Counts!AN9*'Job Details'!$B$16</f>
        <v>0</v>
      </c>
      <c r="AO9" s="27">
        <f>Counts!AO9*'Job Details'!$B$17</f>
        <v>0</v>
      </c>
      <c r="AP9" s="66">
        <f>Counts!AP9*'Job Details'!$B$18</f>
        <v>0</v>
      </c>
      <c r="AQ9" s="67">
        <f t="shared" si="0"/>
        <v>0</v>
      </c>
      <c r="AR9" s="25">
        <f>Counts!AR9*'Job Details'!$B$12</f>
        <v>4</v>
      </c>
      <c r="AS9" s="26">
        <f>Counts!AS9*'Job Details'!$B$13</f>
        <v>0</v>
      </c>
      <c r="AT9" s="27">
        <f>Counts!AT9*'Job Details'!$B$14</f>
        <v>0</v>
      </c>
      <c r="AU9" s="27">
        <f>Counts!AU9*'Job Details'!$B$15</f>
        <v>0</v>
      </c>
      <c r="AV9" s="28">
        <f>Counts!AV9*'Job Details'!$B$16</f>
        <v>0</v>
      </c>
      <c r="AW9" s="27">
        <f>Counts!AW9*'Job Details'!$B$17</f>
        <v>0</v>
      </c>
      <c r="AX9" s="66">
        <f>Counts!AX9*'Job Details'!$B$18</f>
        <v>0</v>
      </c>
      <c r="AY9" s="67">
        <f t="shared" si="1"/>
        <v>4</v>
      </c>
      <c r="AZ9" s="25">
        <f>Counts!AZ9*'Job Details'!$B$12</f>
        <v>75</v>
      </c>
      <c r="BA9" s="26">
        <f>Counts!BA9*'Job Details'!$B$13</f>
        <v>17</v>
      </c>
      <c r="BB9" s="27">
        <f>Counts!BB9*'Job Details'!$B$14</f>
        <v>1.5</v>
      </c>
      <c r="BC9" s="27">
        <f>Counts!BC9*'Job Details'!$B$15</f>
        <v>4.5999999999999996</v>
      </c>
      <c r="BD9" s="28">
        <f>Counts!BD9*'Job Details'!$B$16</f>
        <v>2</v>
      </c>
      <c r="BE9" s="27">
        <f>Counts!BE9*'Job Details'!$B$17</f>
        <v>1.2000000000000002</v>
      </c>
      <c r="BF9" s="66">
        <f>Counts!BF9*'Job Details'!$B$18</f>
        <v>0.2</v>
      </c>
      <c r="BG9" s="67">
        <f t="shared" si="8"/>
        <v>101.5</v>
      </c>
      <c r="BH9" s="25">
        <f>Counts!BH9*'Job Details'!$B$12</f>
        <v>0</v>
      </c>
      <c r="BI9" s="26">
        <f>Counts!BI9*'Job Details'!$B$13</f>
        <v>2</v>
      </c>
      <c r="BJ9" s="27">
        <f>Counts!BJ9*'Job Details'!$B$14</f>
        <v>0</v>
      </c>
      <c r="BK9" s="27">
        <f>Counts!BK9*'Job Details'!$B$15</f>
        <v>0</v>
      </c>
      <c r="BL9" s="28">
        <f>Counts!BL9*'Job Details'!$B$16</f>
        <v>0</v>
      </c>
      <c r="BM9" s="27">
        <f>Counts!BM9*'Job Details'!$B$17</f>
        <v>0</v>
      </c>
      <c r="BN9" s="66">
        <f>Counts!BN9*'Job Details'!$B$18</f>
        <v>0.2</v>
      </c>
      <c r="BO9" s="67">
        <f t="shared" si="9"/>
        <v>2.2000000000000002</v>
      </c>
      <c r="BP9" s="25">
        <f>Counts!BP9*'Job Details'!$B$12</f>
        <v>0</v>
      </c>
      <c r="BQ9" s="26">
        <f>Counts!BQ9*'Job Details'!$B$13</f>
        <v>0</v>
      </c>
      <c r="BR9" s="27">
        <f>Counts!BR9*'Job Details'!$B$14</f>
        <v>0</v>
      </c>
      <c r="BS9" s="27">
        <f>Counts!BS9*'Job Details'!$B$15</f>
        <v>0</v>
      </c>
      <c r="BT9" s="28">
        <f>Counts!BT9*'Job Details'!$B$16</f>
        <v>0</v>
      </c>
      <c r="BU9" s="27">
        <f>Counts!BU9*'Job Details'!$B$17</f>
        <v>0</v>
      </c>
      <c r="BV9" s="26">
        <f>Counts!BV9*'Job Details'!$B$18</f>
        <v>0</v>
      </c>
      <c r="BW9" s="86">
        <f t="shared" si="10"/>
        <v>0</v>
      </c>
    </row>
    <row r="10" spans="1:75" ht="21.9" customHeight="1">
      <c r="A10" s="29">
        <f t="shared" si="2"/>
        <v>0.32291666666666707</v>
      </c>
      <c r="B10" s="30" t="s">
        <v>49</v>
      </c>
      <c r="C10" s="31">
        <f t="shared" si="3"/>
        <v>0.33333333333333376</v>
      </c>
      <c r="D10" s="32">
        <f>Counts!D10*'Job Details'!$B$12</f>
        <v>0</v>
      </c>
      <c r="E10" s="33">
        <f>Counts!E10*'Job Details'!$B$13</f>
        <v>0</v>
      </c>
      <c r="F10" s="34">
        <f>Counts!F10*'Job Details'!$B$14</f>
        <v>0</v>
      </c>
      <c r="G10" s="34">
        <f>Counts!G10*'Job Details'!$B$15</f>
        <v>0</v>
      </c>
      <c r="H10" s="35">
        <f>Counts!H10*'Job Details'!$B$16</f>
        <v>0</v>
      </c>
      <c r="I10" s="36">
        <f>Counts!I10*'Job Details'!$B$17</f>
        <v>0</v>
      </c>
      <c r="J10" s="68">
        <f>Counts!J10*'Job Details'!$B$18</f>
        <v>0</v>
      </c>
      <c r="K10" s="69">
        <f t="shared" si="4"/>
        <v>0</v>
      </c>
      <c r="L10" s="32">
        <f>Counts!L10*'Job Details'!$B$12</f>
        <v>13</v>
      </c>
      <c r="M10" s="33">
        <f>Counts!M10*'Job Details'!$B$13</f>
        <v>6</v>
      </c>
      <c r="N10" s="34">
        <f>Counts!N10*'Job Details'!$B$14</f>
        <v>0</v>
      </c>
      <c r="O10" s="34">
        <f>Counts!O10*'Job Details'!$B$15</f>
        <v>0</v>
      </c>
      <c r="P10" s="35">
        <f>Counts!P10*'Job Details'!$B$16</f>
        <v>0</v>
      </c>
      <c r="Q10" s="36">
        <f>Counts!Q10*'Job Details'!$B$17</f>
        <v>0</v>
      </c>
      <c r="R10" s="68">
        <f>Counts!R10*'Job Details'!$B$18</f>
        <v>0</v>
      </c>
      <c r="S10" s="69">
        <f t="shared" si="5"/>
        <v>19</v>
      </c>
      <c r="T10" s="32">
        <f>Counts!T10*'Job Details'!$B$12</f>
        <v>77</v>
      </c>
      <c r="U10" s="33">
        <f>Counts!U10*'Job Details'!$B$13</f>
        <v>8</v>
      </c>
      <c r="V10" s="34">
        <f>Counts!V10*'Job Details'!$B$14</f>
        <v>1.5</v>
      </c>
      <c r="W10" s="34">
        <f>Counts!W10*'Job Details'!$B$15</f>
        <v>6.8999999999999995</v>
      </c>
      <c r="X10" s="35">
        <f>Counts!X10*'Job Details'!$B$16</f>
        <v>0</v>
      </c>
      <c r="Y10" s="36">
        <f>Counts!Y10*'Job Details'!$B$17</f>
        <v>0.4</v>
      </c>
      <c r="Z10" s="68">
        <f>Counts!Z10*'Job Details'!$B$18</f>
        <v>0</v>
      </c>
      <c r="AA10" s="69">
        <f t="shared" si="6"/>
        <v>93.800000000000011</v>
      </c>
      <c r="AB10" s="32">
        <f>Counts!AB10*'Job Details'!$B$12</f>
        <v>21</v>
      </c>
      <c r="AC10" s="33">
        <f>Counts!AC10*'Job Details'!$B$13</f>
        <v>5</v>
      </c>
      <c r="AD10" s="34">
        <f>Counts!AD10*'Job Details'!$B$14</f>
        <v>0</v>
      </c>
      <c r="AE10" s="34">
        <f>Counts!AE10*'Job Details'!$B$15</f>
        <v>0</v>
      </c>
      <c r="AF10" s="35">
        <f>Counts!AF10*'Job Details'!$B$16</f>
        <v>2</v>
      </c>
      <c r="AG10" s="36">
        <f>Counts!AG10*'Job Details'!$B$17</f>
        <v>0</v>
      </c>
      <c r="AH10" s="68">
        <f>Counts!AH10*'Job Details'!$B$18</f>
        <v>0</v>
      </c>
      <c r="AI10" s="69">
        <f t="shared" si="7"/>
        <v>28</v>
      </c>
      <c r="AJ10" s="32">
        <f>Counts!AJ10*'Job Details'!$B$12</f>
        <v>0</v>
      </c>
      <c r="AK10" s="33">
        <f>Counts!AK10*'Job Details'!$B$13</f>
        <v>0</v>
      </c>
      <c r="AL10" s="34">
        <f>Counts!AL10*'Job Details'!$B$14</f>
        <v>0</v>
      </c>
      <c r="AM10" s="34">
        <f>Counts!AM10*'Job Details'!$B$15</f>
        <v>0</v>
      </c>
      <c r="AN10" s="35">
        <f>Counts!AN10*'Job Details'!$B$16</f>
        <v>0</v>
      </c>
      <c r="AO10" s="36">
        <f>Counts!AO10*'Job Details'!$B$17</f>
        <v>0</v>
      </c>
      <c r="AP10" s="68">
        <f>Counts!AP10*'Job Details'!$B$18</f>
        <v>0</v>
      </c>
      <c r="AQ10" s="69">
        <f t="shared" si="0"/>
        <v>0</v>
      </c>
      <c r="AR10" s="32">
        <f>Counts!AR10*'Job Details'!$B$12</f>
        <v>7</v>
      </c>
      <c r="AS10" s="33">
        <f>Counts!AS10*'Job Details'!$B$13</f>
        <v>3</v>
      </c>
      <c r="AT10" s="34">
        <f>Counts!AT10*'Job Details'!$B$14</f>
        <v>0</v>
      </c>
      <c r="AU10" s="34">
        <f>Counts!AU10*'Job Details'!$B$15</f>
        <v>0</v>
      </c>
      <c r="AV10" s="35">
        <f>Counts!AV10*'Job Details'!$B$16</f>
        <v>0</v>
      </c>
      <c r="AW10" s="36">
        <f>Counts!AW10*'Job Details'!$B$17</f>
        <v>0</v>
      </c>
      <c r="AX10" s="68">
        <f>Counts!AX10*'Job Details'!$B$18</f>
        <v>0</v>
      </c>
      <c r="AY10" s="69">
        <f t="shared" si="1"/>
        <v>10</v>
      </c>
      <c r="AZ10" s="32">
        <f>Counts!AZ10*'Job Details'!$B$12</f>
        <v>109</v>
      </c>
      <c r="BA10" s="33">
        <f>Counts!BA10*'Job Details'!$B$13</f>
        <v>14</v>
      </c>
      <c r="BB10" s="34">
        <f>Counts!BB10*'Job Details'!$B$14</f>
        <v>4.5</v>
      </c>
      <c r="BC10" s="34">
        <f>Counts!BC10*'Job Details'!$B$15</f>
        <v>4.5999999999999996</v>
      </c>
      <c r="BD10" s="35">
        <f>Counts!BD10*'Job Details'!$B$16</f>
        <v>4</v>
      </c>
      <c r="BE10" s="36">
        <f>Counts!BE10*'Job Details'!$B$17</f>
        <v>0</v>
      </c>
      <c r="BF10" s="68">
        <f>Counts!BF10*'Job Details'!$B$18</f>
        <v>0</v>
      </c>
      <c r="BG10" s="69">
        <f t="shared" si="8"/>
        <v>136.1</v>
      </c>
      <c r="BH10" s="32">
        <f>Counts!BH10*'Job Details'!$B$12</f>
        <v>0</v>
      </c>
      <c r="BI10" s="33">
        <f>Counts!BI10*'Job Details'!$B$13</f>
        <v>1</v>
      </c>
      <c r="BJ10" s="34">
        <f>Counts!BJ10*'Job Details'!$B$14</f>
        <v>0</v>
      </c>
      <c r="BK10" s="34">
        <f>Counts!BK10*'Job Details'!$B$15</f>
        <v>0</v>
      </c>
      <c r="BL10" s="35">
        <f>Counts!BL10*'Job Details'!$B$16</f>
        <v>0</v>
      </c>
      <c r="BM10" s="36">
        <f>Counts!BM10*'Job Details'!$B$17</f>
        <v>0</v>
      </c>
      <c r="BN10" s="68">
        <f>Counts!BN10*'Job Details'!$B$18</f>
        <v>0</v>
      </c>
      <c r="BO10" s="69">
        <f t="shared" si="9"/>
        <v>1</v>
      </c>
      <c r="BP10" s="32">
        <f>Counts!BP10*'Job Details'!$B$12</f>
        <v>0</v>
      </c>
      <c r="BQ10" s="33">
        <f>Counts!BQ10*'Job Details'!$B$13</f>
        <v>0</v>
      </c>
      <c r="BR10" s="34">
        <f>Counts!BR10*'Job Details'!$B$14</f>
        <v>0</v>
      </c>
      <c r="BS10" s="34">
        <f>Counts!BS10*'Job Details'!$B$15</f>
        <v>0</v>
      </c>
      <c r="BT10" s="35">
        <f>Counts!BT10*'Job Details'!$B$16</f>
        <v>0</v>
      </c>
      <c r="BU10" s="36">
        <f>Counts!BU10*'Job Details'!$B$17</f>
        <v>0</v>
      </c>
      <c r="BV10" s="33">
        <f>Counts!BV10*'Job Details'!$B$18</f>
        <v>0</v>
      </c>
      <c r="BW10" s="87">
        <f t="shared" si="10"/>
        <v>0</v>
      </c>
    </row>
    <row r="11" spans="1:75" ht="21.9" customHeight="1">
      <c r="A11" s="17">
        <f t="shared" si="2"/>
        <v>0.33333333333333376</v>
      </c>
      <c r="B11" s="18" t="s">
        <v>49</v>
      </c>
      <c r="C11" s="18">
        <f t="shared" si="3"/>
        <v>0.34375000000000044</v>
      </c>
      <c r="D11" s="19">
        <f>Counts!D11*'Job Details'!$B$12</f>
        <v>0</v>
      </c>
      <c r="E11" s="20">
        <f>Counts!E11*'Job Details'!$B$13</f>
        <v>0</v>
      </c>
      <c r="F11" s="21">
        <f>Counts!F11*'Job Details'!$B$14</f>
        <v>0</v>
      </c>
      <c r="G11" s="21">
        <f>Counts!G11*'Job Details'!$B$15</f>
        <v>0</v>
      </c>
      <c r="H11" s="22">
        <f>Counts!H11*'Job Details'!$B$16</f>
        <v>0</v>
      </c>
      <c r="I11" s="21">
        <f>Counts!I11*'Job Details'!$B$17</f>
        <v>0</v>
      </c>
      <c r="J11" s="64">
        <f>Counts!J11*'Job Details'!$B$18</f>
        <v>0</v>
      </c>
      <c r="K11" s="65">
        <f t="shared" si="4"/>
        <v>0</v>
      </c>
      <c r="L11" s="19">
        <f>Counts!L11*'Job Details'!$B$12</f>
        <v>19</v>
      </c>
      <c r="M11" s="20">
        <f>Counts!M11*'Job Details'!$B$13</f>
        <v>1</v>
      </c>
      <c r="N11" s="21">
        <f>Counts!N11*'Job Details'!$B$14</f>
        <v>0</v>
      </c>
      <c r="O11" s="21">
        <f>Counts!O11*'Job Details'!$B$15</f>
        <v>0</v>
      </c>
      <c r="P11" s="22">
        <f>Counts!P11*'Job Details'!$B$16</f>
        <v>0</v>
      </c>
      <c r="Q11" s="21">
        <f>Counts!Q11*'Job Details'!$B$17</f>
        <v>0</v>
      </c>
      <c r="R11" s="64">
        <f>Counts!R11*'Job Details'!$B$18</f>
        <v>0</v>
      </c>
      <c r="S11" s="65">
        <f t="shared" si="5"/>
        <v>20</v>
      </c>
      <c r="T11" s="19">
        <f>Counts!T11*'Job Details'!$B$12</f>
        <v>55</v>
      </c>
      <c r="U11" s="20">
        <f>Counts!U11*'Job Details'!$B$13</f>
        <v>9</v>
      </c>
      <c r="V11" s="21">
        <f>Counts!V11*'Job Details'!$B$14</f>
        <v>1.5</v>
      </c>
      <c r="W11" s="21">
        <f>Counts!W11*'Job Details'!$B$15</f>
        <v>9.1999999999999993</v>
      </c>
      <c r="X11" s="22">
        <f>Counts!X11*'Job Details'!$B$16</f>
        <v>6</v>
      </c>
      <c r="Y11" s="21">
        <f>Counts!Y11*'Job Details'!$B$17</f>
        <v>0.8</v>
      </c>
      <c r="Z11" s="64">
        <f>Counts!Z11*'Job Details'!$B$18</f>
        <v>0</v>
      </c>
      <c r="AA11" s="65">
        <f t="shared" si="6"/>
        <v>81.5</v>
      </c>
      <c r="AB11" s="19">
        <f>Counts!AB11*'Job Details'!$B$12</f>
        <v>31</v>
      </c>
      <c r="AC11" s="20">
        <f>Counts!AC11*'Job Details'!$B$13</f>
        <v>1</v>
      </c>
      <c r="AD11" s="21">
        <f>Counts!AD11*'Job Details'!$B$14</f>
        <v>0</v>
      </c>
      <c r="AE11" s="21">
        <f>Counts!AE11*'Job Details'!$B$15</f>
        <v>0</v>
      </c>
      <c r="AF11" s="22">
        <f>Counts!AF11*'Job Details'!$B$16</f>
        <v>0</v>
      </c>
      <c r="AG11" s="21">
        <f>Counts!AG11*'Job Details'!$B$17</f>
        <v>0</v>
      </c>
      <c r="AH11" s="64">
        <f>Counts!AH11*'Job Details'!$B$18</f>
        <v>0</v>
      </c>
      <c r="AI11" s="65">
        <f t="shared" si="7"/>
        <v>32</v>
      </c>
      <c r="AJ11" s="19">
        <f>Counts!AJ11*'Job Details'!$B$12</f>
        <v>0</v>
      </c>
      <c r="AK11" s="20">
        <f>Counts!AK11*'Job Details'!$B$13</f>
        <v>0</v>
      </c>
      <c r="AL11" s="21">
        <f>Counts!AL11*'Job Details'!$B$14</f>
        <v>0</v>
      </c>
      <c r="AM11" s="21">
        <f>Counts!AM11*'Job Details'!$B$15</f>
        <v>0</v>
      </c>
      <c r="AN11" s="22">
        <f>Counts!AN11*'Job Details'!$B$16</f>
        <v>0</v>
      </c>
      <c r="AO11" s="21">
        <f>Counts!AO11*'Job Details'!$B$17</f>
        <v>0</v>
      </c>
      <c r="AP11" s="64">
        <f>Counts!AP11*'Job Details'!$B$18</f>
        <v>0</v>
      </c>
      <c r="AQ11" s="65">
        <f t="shared" si="0"/>
        <v>0</v>
      </c>
      <c r="AR11" s="19">
        <f>Counts!AR11*'Job Details'!$B$12</f>
        <v>7</v>
      </c>
      <c r="AS11" s="20">
        <f>Counts!AS11*'Job Details'!$B$13</f>
        <v>1</v>
      </c>
      <c r="AT11" s="21">
        <f>Counts!AT11*'Job Details'!$B$14</f>
        <v>0</v>
      </c>
      <c r="AU11" s="21">
        <f>Counts!AU11*'Job Details'!$B$15</f>
        <v>0</v>
      </c>
      <c r="AV11" s="22">
        <f>Counts!AV11*'Job Details'!$B$16</f>
        <v>0</v>
      </c>
      <c r="AW11" s="21">
        <f>Counts!AW11*'Job Details'!$B$17</f>
        <v>0</v>
      </c>
      <c r="AX11" s="64">
        <f>Counts!AX11*'Job Details'!$B$18</f>
        <v>0</v>
      </c>
      <c r="AY11" s="65">
        <f t="shared" si="1"/>
        <v>8</v>
      </c>
      <c r="AZ11" s="19">
        <f>Counts!AZ11*'Job Details'!$B$12</f>
        <v>123</v>
      </c>
      <c r="BA11" s="20">
        <f>Counts!BA11*'Job Details'!$B$13</f>
        <v>12</v>
      </c>
      <c r="BB11" s="21">
        <f>Counts!BB11*'Job Details'!$B$14</f>
        <v>3</v>
      </c>
      <c r="BC11" s="21">
        <f>Counts!BC11*'Job Details'!$B$15</f>
        <v>4.5999999999999996</v>
      </c>
      <c r="BD11" s="22">
        <f>Counts!BD11*'Job Details'!$B$16</f>
        <v>8</v>
      </c>
      <c r="BE11" s="21">
        <f>Counts!BE11*'Job Details'!$B$17</f>
        <v>1.2000000000000002</v>
      </c>
      <c r="BF11" s="64">
        <f>Counts!BF11*'Job Details'!$B$18</f>
        <v>0</v>
      </c>
      <c r="BG11" s="65">
        <f t="shared" si="8"/>
        <v>151.79999999999998</v>
      </c>
      <c r="BH11" s="19">
        <f>Counts!BH11*'Job Details'!$B$12</f>
        <v>3</v>
      </c>
      <c r="BI11" s="20">
        <f>Counts!BI11*'Job Details'!$B$13</f>
        <v>2</v>
      </c>
      <c r="BJ11" s="21">
        <f>Counts!BJ11*'Job Details'!$B$14</f>
        <v>0</v>
      </c>
      <c r="BK11" s="21">
        <f>Counts!BK11*'Job Details'!$B$15</f>
        <v>0</v>
      </c>
      <c r="BL11" s="22">
        <f>Counts!BL11*'Job Details'!$B$16</f>
        <v>0</v>
      </c>
      <c r="BM11" s="21">
        <f>Counts!BM11*'Job Details'!$B$17</f>
        <v>0</v>
      </c>
      <c r="BN11" s="64">
        <f>Counts!BN11*'Job Details'!$B$18</f>
        <v>0</v>
      </c>
      <c r="BO11" s="65">
        <f t="shared" si="9"/>
        <v>5</v>
      </c>
      <c r="BP11" s="19">
        <f>Counts!BP11*'Job Details'!$B$12</f>
        <v>0</v>
      </c>
      <c r="BQ11" s="20">
        <f>Counts!BQ11*'Job Details'!$B$13</f>
        <v>0</v>
      </c>
      <c r="BR11" s="21">
        <f>Counts!BR11*'Job Details'!$B$14</f>
        <v>0</v>
      </c>
      <c r="BS11" s="21">
        <f>Counts!BS11*'Job Details'!$B$15</f>
        <v>0</v>
      </c>
      <c r="BT11" s="22">
        <f>Counts!BT11*'Job Details'!$B$16</f>
        <v>0</v>
      </c>
      <c r="BU11" s="21">
        <f>Counts!BU11*'Job Details'!$B$17</f>
        <v>0</v>
      </c>
      <c r="BV11" s="20">
        <f>Counts!BV11*'Job Details'!$B$18</f>
        <v>0</v>
      </c>
      <c r="BW11" s="88">
        <f t="shared" si="10"/>
        <v>0</v>
      </c>
    </row>
    <row r="12" spans="1:75" ht="21.9" customHeight="1">
      <c r="A12" s="23">
        <f t="shared" si="2"/>
        <v>0.34375000000000044</v>
      </c>
      <c r="B12" s="24" t="s">
        <v>49</v>
      </c>
      <c r="C12" s="24">
        <f t="shared" si="3"/>
        <v>0.35416666666666713</v>
      </c>
      <c r="D12" s="25">
        <f>Counts!D12*'Job Details'!$B$12</f>
        <v>0</v>
      </c>
      <c r="E12" s="26">
        <f>Counts!E12*'Job Details'!$B$13</f>
        <v>0</v>
      </c>
      <c r="F12" s="27">
        <f>Counts!F12*'Job Details'!$B$14</f>
        <v>0</v>
      </c>
      <c r="G12" s="27">
        <f>Counts!G12*'Job Details'!$B$15</f>
        <v>0</v>
      </c>
      <c r="H12" s="28">
        <f>Counts!H12*'Job Details'!$B$16</f>
        <v>0</v>
      </c>
      <c r="I12" s="27">
        <f>Counts!I12*'Job Details'!$B$17</f>
        <v>0</v>
      </c>
      <c r="J12" s="66">
        <f>Counts!J12*'Job Details'!$B$18</f>
        <v>0</v>
      </c>
      <c r="K12" s="67">
        <f t="shared" si="4"/>
        <v>0</v>
      </c>
      <c r="L12" s="25">
        <f>Counts!L12*'Job Details'!$B$12</f>
        <v>21</v>
      </c>
      <c r="M12" s="26">
        <f>Counts!M12*'Job Details'!$B$13</f>
        <v>2</v>
      </c>
      <c r="N12" s="27">
        <f>Counts!N12*'Job Details'!$B$14</f>
        <v>0</v>
      </c>
      <c r="O12" s="27">
        <f>Counts!O12*'Job Details'!$B$15</f>
        <v>0</v>
      </c>
      <c r="P12" s="28">
        <f>Counts!P12*'Job Details'!$B$16</f>
        <v>0</v>
      </c>
      <c r="Q12" s="27">
        <f>Counts!Q12*'Job Details'!$B$17</f>
        <v>0</v>
      </c>
      <c r="R12" s="66">
        <f>Counts!R12*'Job Details'!$B$18</f>
        <v>0</v>
      </c>
      <c r="S12" s="67">
        <f t="shared" si="5"/>
        <v>23</v>
      </c>
      <c r="T12" s="25">
        <f>Counts!T12*'Job Details'!$B$12</f>
        <v>61</v>
      </c>
      <c r="U12" s="26">
        <f>Counts!U12*'Job Details'!$B$13</f>
        <v>7</v>
      </c>
      <c r="V12" s="27">
        <f>Counts!V12*'Job Details'!$B$14</f>
        <v>4.5</v>
      </c>
      <c r="W12" s="27">
        <f>Counts!W12*'Job Details'!$B$15</f>
        <v>11.5</v>
      </c>
      <c r="X12" s="28">
        <f>Counts!X12*'Job Details'!$B$16</f>
        <v>2</v>
      </c>
      <c r="Y12" s="27">
        <f>Counts!Y12*'Job Details'!$B$17</f>
        <v>0</v>
      </c>
      <c r="Z12" s="66">
        <f>Counts!Z12*'Job Details'!$B$18</f>
        <v>0.4</v>
      </c>
      <c r="AA12" s="67">
        <f t="shared" si="6"/>
        <v>86.4</v>
      </c>
      <c r="AB12" s="25">
        <f>Counts!AB12*'Job Details'!$B$12</f>
        <v>21</v>
      </c>
      <c r="AC12" s="26">
        <f>Counts!AC12*'Job Details'!$B$13</f>
        <v>2</v>
      </c>
      <c r="AD12" s="27">
        <f>Counts!AD12*'Job Details'!$B$14</f>
        <v>0</v>
      </c>
      <c r="AE12" s="27">
        <f>Counts!AE12*'Job Details'!$B$15</f>
        <v>0</v>
      </c>
      <c r="AF12" s="28">
        <f>Counts!AF12*'Job Details'!$B$16</f>
        <v>2</v>
      </c>
      <c r="AG12" s="27">
        <f>Counts!AG12*'Job Details'!$B$17</f>
        <v>0.4</v>
      </c>
      <c r="AH12" s="66">
        <f>Counts!AH12*'Job Details'!$B$18</f>
        <v>0</v>
      </c>
      <c r="AI12" s="67">
        <f t="shared" si="7"/>
        <v>25.4</v>
      </c>
      <c r="AJ12" s="25">
        <f>Counts!AJ12*'Job Details'!$B$12</f>
        <v>0</v>
      </c>
      <c r="AK12" s="26">
        <f>Counts!AK12*'Job Details'!$B$13</f>
        <v>0</v>
      </c>
      <c r="AL12" s="27">
        <f>Counts!AL12*'Job Details'!$B$14</f>
        <v>0</v>
      </c>
      <c r="AM12" s="27">
        <f>Counts!AM12*'Job Details'!$B$15</f>
        <v>0</v>
      </c>
      <c r="AN12" s="28">
        <f>Counts!AN12*'Job Details'!$B$16</f>
        <v>0</v>
      </c>
      <c r="AO12" s="27">
        <f>Counts!AO12*'Job Details'!$B$17</f>
        <v>0</v>
      </c>
      <c r="AP12" s="66">
        <f>Counts!AP12*'Job Details'!$B$18</f>
        <v>0</v>
      </c>
      <c r="AQ12" s="67">
        <f t="shared" si="0"/>
        <v>0</v>
      </c>
      <c r="AR12" s="25">
        <f>Counts!AR12*'Job Details'!$B$12</f>
        <v>14</v>
      </c>
      <c r="AS12" s="26">
        <f>Counts!AS12*'Job Details'!$B$13</f>
        <v>1</v>
      </c>
      <c r="AT12" s="27">
        <f>Counts!AT12*'Job Details'!$B$14</f>
        <v>0</v>
      </c>
      <c r="AU12" s="27">
        <f>Counts!AU12*'Job Details'!$B$15</f>
        <v>0</v>
      </c>
      <c r="AV12" s="28">
        <f>Counts!AV12*'Job Details'!$B$16</f>
        <v>0</v>
      </c>
      <c r="AW12" s="27">
        <f>Counts!AW12*'Job Details'!$B$17</f>
        <v>0</v>
      </c>
      <c r="AX12" s="66">
        <f>Counts!AX12*'Job Details'!$B$18</f>
        <v>0</v>
      </c>
      <c r="AY12" s="67">
        <f t="shared" si="1"/>
        <v>15</v>
      </c>
      <c r="AZ12" s="25">
        <f>Counts!AZ12*'Job Details'!$B$12</f>
        <v>120</v>
      </c>
      <c r="BA12" s="26">
        <f>Counts!BA12*'Job Details'!$B$13</f>
        <v>8</v>
      </c>
      <c r="BB12" s="27">
        <f>Counts!BB12*'Job Details'!$B$14</f>
        <v>7.5</v>
      </c>
      <c r="BC12" s="27">
        <f>Counts!BC12*'Job Details'!$B$15</f>
        <v>9.1999999999999993</v>
      </c>
      <c r="BD12" s="28">
        <f>Counts!BD12*'Job Details'!$B$16</f>
        <v>2</v>
      </c>
      <c r="BE12" s="27">
        <f>Counts!BE12*'Job Details'!$B$17</f>
        <v>0</v>
      </c>
      <c r="BF12" s="66">
        <f>Counts!BF12*'Job Details'!$B$18</f>
        <v>0</v>
      </c>
      <c r="BG12" s="67">
        <f t="shared" si="8"/>
        <v>146.69999999999999</v>
      </c>
      <c r="BH12" s="25">
        <f>Counts!BH12*'Job Details'!$B$12</f>
        <v>4</v>
      </c>
      <c r="BI12" s="26">
        <f>Counts!BI12*'Job Details'!$B$13</f>
        <v>1</v>
      </c>
      <c r="BJ12" s="27">
        <f>Counts!BJ12*'Job Details'!$B$14</f>
        <v>0</v>
      </c>
      <c r="BK12" s="27">
        <f>Counts!BK12*'Job Details'!$B$15</f>
        <v>0</v>
      </c>
      <c r="BL12" s="28">
        <f>Counts!BL12*'Job Details'!$B$16</f>
        <v>0</v>
      </c>
      <c r="BM12" s="27">
        <f>Counts!BM12*'Job Details'!$B$17</f>
        <v>0</v>
      </c>
      <c r="BN12" s="66">
        <f>Counts!BN12*'Job Details'!$B$18</f>
        <v>0</v>
      </c>
      <c r="BO12" s="67">
        <f t="shared" si="9"/>
        <v>5</v>
      </c>
      <c r="BP12" s="25">
        <f>Counts!BP12*'Job Details'!$B$12</f>
        <v>0</v>
      </c>
      <c r="BQ12" s="26">
        <f>Counts!BQ12*'Job Details'!$B$13</f>
        <v>0</v>
      </c>
      <c r="BR12" s="27">
        <f>Counts!BR12*'Job Details'!$B$14</f>
        <v>0</v>
      </c>
      <c r="BS12" s="27">
        <f>Counts!BS12*'Job Details'!$B$15</f>
        <v>0</v>
      </c>
      <c r="BT12" s="28">
        <f>Counts!BT12*'Job Details'!$B$16</f>
        <v>0</v>
      </c>
      <c r="BU12" s="27">
        <f>Counts!BU12*'Job Details'!$B$17</f>
        <v>0</v>
      </c>
      <c r="BV12" s="26">
        <f>Counts!BV12*'Job Details'!$B$18</f>
        <v>0</v>
      </c>
      <c r="BW12" s="86">
        <f t="shared" si="10"/>
        <v>0</v>
      </c>
    </row>
    <row r="13" spans="1:75" ht="21.9" customHeight="1">
      <c r="A13" s="23">
        <f t="shared" si="2"/>
        <v>0.35416666666666713</v>
      </c>
      <c r="B13" s="24" t="s">
        <v>49</v>
      </c>
      <c r="C13" s="24">
        <f t="shared" si="3"/>
        <v>0.36458333333333381</v>
      </c>
      <c r="D13" s="25">
        <f>Counts!D13*'Job Details'!$B$12</f>
        <v>0</v>
      </c>
      <c r="E13" s="26">
        <f>Counts!E13*'Job Details'!$B$13</f>
        <v>0</v>
      </c>
      <c r="F13" s="27">
        <f>Counts!F13*'Job Details'!$B$14</f>
        <v>0</v>
      </c>
      <c r="G13" s="27">
        <f>Counts!G13*'Job Details'!$B$15</f>
        <v>0</v>
      </c>
      <c r="H13" s="28">
        <f>Counts!H13*'Job Details'!$B$16</f>
        <v>0</v>
      </c>
      <c r="I13" s="27">
        <f>Counts!I13*'Job Details'!$B$17</f>
        <v>0</v>
      </c>
      <c r="J13" s="66">
        <f>Counts!J13*'Job Details'!$B$18</f>
        <v>0</v>
      </c>
      <c r="K13" s="67">
        <f t="shared" si="4"/>
        <v>0</v>
      </c>
      <c r="L13" s="25">
        <f>Counts!L13*'Job Details'!$B$12</f>
        <v>12</v>
      </c>
      <c r="M13" s="26">
        <f>Counts!M13*'Job Details'!$B$13</f>
        <v>1</v>
      </c>
      <c r="N13" s="27">
        <f>Counts!N13*'Job Details'!$B$14</f>
        <v>1.5</v>
      </c>
      <c r="O13" s="27">
        <f>Counts!O13*'Job Details'!$B$15</f>
        <v>0</v>
      </c>
      <c r="P13" s="28">
        <f>Counts!P13*'Job Details'!$B$16</f>
        <v>2</v>
      </c>
      <c r="Q13" s="27">
        <f>Counts!Q13*'Job Details'!$B$17</f>
        <v>0.4</v>
      </c>
      <c r="R13" s="66">
        <f>Counts!R13*'Job Details'!$B$18</f>
        <v>0</v>
      </c>
      <c r="S13" s="67">
        <f t="shared" si="5"/>
        <v>16.899999999999999</v>
      </c>
      <c r="T13" s="25">
        <f>Counts!T13*'Job Details'!$B$12</f>
        <v>85</v>
      </c>
      <c r="U13" s="26">
        <f>Counts!U13*'Job Details'!$B$13</f>
        <v>2</v>
      </c>
      <c r="V13" s="27">
        <f>Counts!V13*'Job Details'!$B$14</f>
        <v>1.5</v>
      </c>
      <c r="W13" s="27">
        <f>Counts!W13*'Job Details'!$B$15</f>
        <v>4.5999999999999996</v>
      </c>
      <c r="X13" s="28">
        <f>Counts!X13*'Job Details'!$B$16</f>
        <v>2</v>
      </c>
      <c r="Y13" s="27">
        <f>Counts!Y13*'Job Details'!$B$17</f>
        <v>0</v>
      </c>
      <c r="Z13" s="66">
        <f>Counts!Z13*'Job Details'!$B$18</f>
        <v>0.2</v>
      </c>
      <c r="AA13" s="67">
        <f t="shared" si="6"/>
        <v>95.3</v>
      </c>
      <c r="AB13" s="25">
        <f>Counts!AB13*'Job Details'!$B$12</f>
        <v>22</v>
      </c>
      <c r="AC13" s="26">
        <f>Counts!AC13*'Job Details'!$B$13</f>
        <v>1</v>
      </c>
      <c r="AD13" s="27">
        <f>Counts!AD13*'Job Details'!$B$14</f>
        <v>0</v>
      </c>
      <c r="AE13" s="27">
        <f>Counts!AE13*'Job Details'!$B$15</f>
        <v>0</v>
      </c>
      <c r="AF13" s="28">
        <f>Counts!AF13*'Job Details'!$B$16</f>
        <v>0</v>
      </c>
      <c r="AG13" s="27">
        <f>Counts!AG13*'Job Details'!$B$17</f>
        <v>0.4</v>
      </c>
      <c r="AH13" s="66">
        <f>Counts!AH13*'Job Details'!$B$18</f>
        <v>0</v>
      </c>
      <c r="AI13" s="67">
        <f t="shared" si="7"/>
        <v>23.4</v>
      </c>
      <c r="AJ13" s="25">
        <f>Counts!AJ13*'Job Details'!$B$12</f>
        <v>0</v>
      </c>
      <c r="AK13" s="26">
        <f>Counts!AK13*'Job Details'!$B$13</f>
        <v>0</v>
      </c>
      <c r="AL13" s="27">
        <f>Counts!AL13*'Job Details'!$B$14</f>
        <v>0</v>
      </c>
      <c r="AM13" s="27">
        <f>Counts!AM13*'Job Details'!$B$15</f>
        <v>0</v>
      </c>
      <c r="AN13" s="28">
        <f>Counts!AN13*'Job Details'!$B$16</f>
        <v>0</v>
      </c>
      <c r="AO13" s="27">
        <f>Counts!AO13*'Job Details'!$B$17</f>
        <v>0</v>
      </c>
      <c r="AP13" s="66">
        <f>Counts!AP13*'Job Details'!$B$18</f>
        <v>0</v>
      </c>
      <c r="AQ13" s="67">
        <f t="shared" si="0"/>
        <v>0</v>
      </c>
      <c r="AR13" s="25">
        <f>Counts!AR13*'Job Details'!$B$12</f>
        <v>14</v>
      </c>
      <c r="AS13" s="26">
        <f>Counts!AS13*'Job Details'!$B$13</f>
        <v>1</v>
      </c>
      <c r="AT13" s="27">
        <f>Counts!AT13*'Job Details'!$B$14</f>
        <v>0</v>
      </c>
      <c r="AU13" s="27">
        <f>Counts!AU13*'Job Details'!$B$15</f>
        <v>0</v>
      </c>
      <c r="AV13" s="28">
        <f>Counts!AV13*'Job Details'!$B$16</f>
        <v>0</v>
      </c>
      <c r="AW13" s="27">
        <f>Counts!AW13*'Job Details'!$B$17</f>
        <v>0</v>
      </c>
      <c r="AX13" s="66">
        <f>Counts!AX13*'Job Details'!$B$18</f>
        <v>0</v>
      </c>
      <c r="AY13" s="67">
        <f t="shared" si="1"/>
        <v>15</v>
      </c>
      <c r="AZ13" s="25">
        <f>Counts!AZ13*'Job Details'!$B$12</f>
        <v>115</v>
      </c>
      <c r="BA13" s="26">
        <f>Counts!BA13*'Job Details'!$B$13</f>
        <v>13</v>
      </c>
      <c r="BB13" s="27">
        <f>Counts!BB13*'Job Details'!$B$14</f>
        <v>1.5</v>
      </c>
      <c r="BC13" s="27">
        <f>Counts!BC13*'Job Details'!$B$15</f>
        <v>4.5999999999999996</v>
      </c>
      <c r="BD13" s="28">
        <f>Counts!BD13*'Job Details'!$B$16</f>
        <v>0</v>
      </c>
      <c r="BE13" s="27">
        <f>Counts!BE13*'Job Details'!$B$17</f>
        <v>0.4</v>
      </c>
      <c r="BF13" s="66">
        <f>Counts!BF13*'Job Details'!$B$18</f>
        <v>0</v>
      </c>
      <c r="BG13" s="67">
        <f t="shared" si="8"/>
        <v>134.5</v>
      </c>
      <c r="BH13" s="25">
        <f>Counts!BH13*'Job Details'!$B$12</f>
        <v>5</v>
      </c>
      <c r="BI13" s="26">
        <f>Counts!BI13*'Job Details'!$B$13</f>
        <v>1</v>
      </c>
      <c r="BJ13" s="27">
        <f>Counts!BJ13*'Job Details'!$B$14</f>
        <v>0</v>
      </c>
      <c r="BK13" s="27">
        <f>Counts!BK13*'Job Details'!$B$15</f>
        <v>0</v>
      </c>
      <c r="BL13" s="28">
        <f>Counts!BL13*'Job Details'!$B$16</f>
        <v>0</v>
      </c>
      <c r="BM13" s="27">
        <f>Counts!BM13*'Job Details'!$B$17</f>
        <v>0.4</v>
      </c>
      <c r="BN13" s="66">
        <f>Counts!BN13*'Job Details'!$B$18</f>
        <v>0</v>
      </c>
      <c r="BO13" s="67">
        <f t="shared" si="9"/>
        <v>6.4</v>
      </c>
      <c r="BP13" s="25">
        <f>Counts!BP13*'Job Details'!$B$12</f>
        <v>0</v>
      </c>
      <c r="BQ13" s="26">
        <f>Counts!BQ13*'Job Details'!$B$13</f>
        <v>0</v>
      </c>
      <c r="BR13" s="27">
        <f>Counts!BR13*'Job Details'!$B$14</f>
        <v>0</v>
      </c>
      <c r="BS13" s="27">
        <f>Counts!BS13*'Job Details'!$B$15</f>
        <v>0</v>
      </c>
      <c r="BT13" s="28">
        <f>Counts!BT13*'Job Details'!$B$16</f>
        <v>0</v>
      </c>
      <c r="BU13" s="27">
        <f>Counts!BU13*'Job Details'!$B$17</f>
        <v>0</v>
      </c>
      <c r="BV13" s="26">
        <f>Counts!BV13*'Job Details'!$B$18</f>
        <v>0</v>
      </c>
      <c r="BW13" s="86">
        <f t="shared" si="10"/>
        <v>0</v>
      </c>
    </row>
    <row r="14" spans="1:75" ht="21.9" customHeight="1">
      <c r="A14" s="29">
        <f t="shared" si="2"/>
        <v>0.36458333333333381</v>
      </c>
      <c r="B14" s="30" t="s">
        <v>49</v>
      </c>
      <c r="C14" s="31">
        <f t="shared" si="3"/>
        <v>0.3750000000000005</v>
      </c>
      <c r="D14" s="32">
        <f>Counts!D14*'Job Details'!$B$12</f>
        <v>0</v>
      </c>
      <c r="E14" s="33">
        <f>Counts!E14*'Job Details'!$B$13</f>
        <v>0</v>
      </c>
      <c r="F14" s="34">
        <f>Counts!F14*'Job Details'!$B$14</f>
        <v>0</v>
      </c>
      <c r="G14" s="34">
        <f>Counts!G14*'Job Details'!$B$15</f>
        <v>0</v>
      </c>
      <c r="H14" s="35">
        <f>Counts!H14*'Job Details'!$B$16</f>
        <v>0</v>
      </c>
      <c r="I14" s="36">
        <f>Counts!I14*'Job Details'!$B$17</f>
        <v>0</v>
      </c>
      <c r="J14" s="68">
        <f>Counts!J14*'Job Details'!$B$18</f>
        <v>0</v>
      </c>
      <c r="K14" s="69">
        <f t="shared" si="4"/>
        <v>0</v>
      </c>
      <c r="L14" s="32">
        <f>Counts!L14*'Job Details'!$B$12</f>
        <v>29</v>
      </c>
      <c r="M14" s="33">
        <f>Counts!M14*'Job Details'!$B$13</f>
        <v>6</v>
      </c>
      <c r="N14" s="34">
        <f>Counts!N14*'Job Details'!$B$14</f>
        <v>0</v>
      </c>
      <c r="O14" s="34">
        <f>Counts!O14*'Job Details'!$B$15</f>
        <v>0</v>
      </c>
      <c r="P14" s="35">
        <f>Counts!P14*'Job Details'!$B$16</f>
        <v>0</v>
      </c>
      <c r="Q14" s="36">
        <f>Counts!Q14*'Job Details'!$B$17</f>
        <v>0</v>
      </c>
      <c r="R14" s="68">
        <f>Counts!R14*'Job Details'!$B$18</f>
        <v>0</v>
      </c>
      <c r="S14" s="69">
        <f t="shared" si="5"/>
        <v>35</v>
      </c>
      <c r="T14" s="32">
        <f>Counts!T14*'Job Details'!$B$12</f>
        <v>69</v>
      </c>
      <c r="U14" s="33">
        <f>Counts!U14*'Job Details'!$B$13</f>
        <v>11</v>
      </c>
      <c r="V14" s="34">
        <f>Counts!V14*'Job Details'!$B$14</f>
        <v>4.5</v>
      </c>
      <c r="W14" s="34">
        <f>Counts!W14*'Job Details'!$B$15</f>
        <v>6.8999999999999995</v>
      </c>
      <c r="X14" s="35">
        <f>Counts!X14*'Job Details'!$B$16</f>
        <v>0</v>
      </c>
      <c r="Y14" s="36">
        <f>Counts!Y14*'Job Details'!$B$17</f>
        <v>0.8</v>
      </c>
      <c r="Z14" s="68">
        <f>Counts!Z14*'Job Details'!$B$18</f>
        <v>0.2</v>
      </c>
      <c r="AA14" s="69">
        <f t="shared" si="6"/>
        <v>92.4</v>
      </c>
      <c r="AB14" s="32">
        <f>Counts!AB14*'Job Details'!$B$12</f>
        <v>24</v>
      </c>
      <c r="AC14" s="33">
        <f>Counts!AC14*'Job Details'!$B$13</f>
        <v>4</v>
      </c>
      <c r="AD14" s="34">
        <f>Counts!AD14*'Job Details'!$B$14</f>
        <v>1.5</v>
      </c>
      <c r="AE14" s="34">
        <f>Counts!AE14*'Job Details'!$B$15</f>
        <v>0</v>
      </c>
      <c r="AF14" s="35">
        <f>Counts!AF14*'Job Details'!$B$16</f>
        <v>2</v>
      </c>
      <c r="AG14" s="36">
        <f>Counts!AG14*'Job Details'!$B$17</f>
        <v>0.4</v>
      </c>
      <c r="AH14" s="68">
        <f>Counts!AH14*'Job Details'!$B$18</f>
        <v>0</v>
      </c>
      <c r="AI14" s="69">
        <f t="shared" si="7"/>
        <v>31.9</v>
      </c>
      <c r="AJ14" s="32">
        <f>Counts!AJ14*'Job Details'!$B$12</f>
        <v>0</v>
      </c>
      <c r="AK14" s="33">
        <f>Counts!AK14*'Job Details'!$B$13</f>
        <v>0</v>
      </c>
      <c r="AL14" s="34">
        <f>Counts!AL14*'Job Details'!$B$14</f>
        <v>0</v>
      </c>
      <c r="AM14" s="34">
        <f>Counts!AM14*'Job Details'!$B$15</f>
        <v>0</v>
      </c>
      <c r="AN14" s="35">
        <f>Counts!AN14*'Job Details'!$B$16</f>
        <v>0</v>
      </c>
      <c r="AO14" s="36">
        <f>Counts!AO14*'Job Details'!$B$17</f>
        <v>0</v>
      </c>
      <c r="AP14" s="68">
        <f>Counts!AP14*'Job Details'!$B$18</f>
        <v>0</v>
      </c>
      <c r="AQ14" s="69">
        <f t="shared" si="0"/>
        <v>0</v>
      </c>
      <c r="AR14" s="32">
        <f>Counts!AR14*'Job Details'!$B$12</f>
        <v>5</v>
      </c>
      <c r="AS14" s="33">
        <f>Counts!AS14*'Job Details'!$B$13</f>
        <v>3</v>
      </c>
      <c r="AT14" s="34">
        <f>Counts!AT14*'Job Details'!$B$14</f>
        <v>0</v>
      </c>
      <c r="AU14" s="34">
        <f>Counts!AU14*'Job Details'!$B$15</f>
        <v>0</v>
      </c>
      <c r="AV14" s="35">
        <f>Counts!AV14*'Job Details'!$B$16</f>
        <v>0</v>
      </c>
      <c r="AW14" s="36">
        <f>Counts!AW14*'Job Details'!$B$17</f>
        <v>0</v>
      </c>
      <c r="AX14" s="68">
        <f>Counts!AX14*'Job Details'!$B$18</f>
        <v>0</v>
      </c>
      <c r="AY14" s="69">
        <f t="shared" si="1"/>
        <v>8</v>
      </c>
      <c r="AZ14" s="32">
        <f>Counts!AZ14*'Job Details'!$B$12</f>
        <v>83</v>
      </c>
      <c r="BA14" s="33">
        <f>Counts!BA14*'Job Details'!$B$13</f>
        <v>8</v>
      </c>
      <c r="BB14" s="34">
        <f>Counts!BB14*'Job Details'!$B$14</f>
        <v>3</v>
      </c>
      <c r="BC14" s="34">
        <f>Counts!BC14*'Job Details'!$B$15</f>
        <v>6.8999999999999995</v>
      </c>
      <c r="BD14" s="35">
        <f>Counts!BD14*'Job Details'!$B$16</f>
        <v>2</v>
      </c>
      <c r="BE14" s="36">
        <f>Counts!BE14*'Job Details'!$B$17</f>
        <v>0.4</v>
      </c>
      <c r="BF14" s="68">
        <f>Counts!BF14*'Job Details'!$B$18</f>
        <v>0</v>
      </c>
      <c r="BG14" s="69">
        <f t="shared" si="8"/>
        <v>103.30000000000001</v>
      </c>
      <c r="BH14" s="32">
        <f>Counts!BH14*'Job Details'!$B$12</f>
        <v>14</v>
      </c>
      <c r="BI14" s="33">
        <f>Counts!BI14*'Job Details'!$B$13</f>
        <v>2</v>
      </c>
      <c r="BJ14" s="34">
        <f>Counts!BJ14*'Job Details'!$B$14</f>
        <v>0</v>
      </c>
      <c r="BK14" s="34">
        <f>Counts!BK14*'Job Details'!$B$15</f>
        <v>0</v>
      </c>
      <c r="BL14" s="35">
        <f>Counts!BL14*'Job Details'!$B$16</f>
        <v>0</v>
      </c>
      <c r="BM14" s="36">
        <f>Counts!BM14*'Job Details'!$B$17</f>
        <v>0</v>
      </c>
      <c r="BN14" s="68">
        <f>Counts!BN14*'Job Details'!$B$18</f>
        <v>0</v>
      </c>
      <c r="BO14" s="69">
        <f t="shared" si="9"/>
        <v>16</v>
      </c>
      <c r="BP14" s="32">
        <f>Counts!BP14*'Job Details'!$B$12</f>
        <v>0</v>
      </c>
      <c r="BQ14" s="33">
        <f>Counts!BQ14*'Job Details'!$B$13</f>
        <v>0</v>
      </c>
      <c r="BR14" s="34">
        <f>Counts!BR14*'Job Details'!$B$14</f>
        <v>0</v>
      </c>
      <c r="BS14" s="34">
        <f>Counts!BS14*'Job Details'!$B$15</f>
        <v>0</v>
      </c>
      <c r="BT14" s="35">
        <f>Counts!BT14*'Job Details'!$B$16</f>
        <v>0</v>
      </c>
      <c r="BU14" s="36">
        <f>Counts!BU14*'Job Details'!$B$17</f>
        <v>0</v>
      </c>
      <c r="BV14" s="33">
        <f>Counts!BV14*'Job Details'!$B$18</f>
        <v>0</v>
      </c>
      <c r="BW14" s="87">
        <f t="shared" si="10"/>
        <v>0</v>
      </c>
    </row>
    <row r="15" spans="1:75" ht="21.9" customHeight="1">
      <c r="A15" s="17">
        <f t="shared" si="2"/>
        <v>0.3750000000000005</v>
      </c>
      <c r="B15" s="18" t="s">
        <v>49</v>
      </c>
      <c r="C15" s="18">
        <f t="shared" si="3"/>
        <v>0.38541666666666718</v>
      </c>
      <c r="D15" s="19">
        <f>Counts!D15*'Job Details'!$B$12</f>
        <v>0</v>
      </c>
      <c r="E15" s="20">
        <f>Counts!E15*'Job Details'!$B$13</f>
        <v>0</v>
      </c>
      <c r="F15" s="21">
        <f>Counts!F15*'Job Details'!$B$14</f>
        <v>0</v>
      </c>
      <c r="G15" s="21">
        <f>Counts!G15*'Job Details'!$B$15</f>
        <v>0</v>
      </c>
      <c r="H15" s="22">
        <f>Counts!H15*'Job Details'!$B$16</f>
        <v>0</v>
      </c>
      <c r="I15" s="21">
        <f>Counts!I15*'Job Details'!$B$17</f>
        <v>0</v>
      </c>
      <c r="J15" s="64">
        <f>Counts!J15*'Job Details'!$B$18</f>
        <v>0</v>
      </c>
      <c r="K15" s="65">
        <f t="shared" si="4"/>
        <v>0</v>
      </c>
      <c r="L15" s="19">
        <f>Counts!L15*'Job Details'!$B$12</f>
        <v>29</v>
      </c>
      <c r="M15" s="20">
        <f>Counts!M15*'Job Details'!$B$13</f>
        <v>4</v>
      </c>
      <c r="N15" s="21">
        <f>Counts!N15*'Job Details'!$B$14</f>
        <v>0</v>
      </c>
      <c r="O15" s="21">
        <f>Counts!O15*'Job Details'!$B$15</f>
        <v>0</v>
      </c>
      <c r="P15" s="22">
        <f>Counts!P15*'Job Details'!$B$16</f>
        <v>2</v>
      </c>
      <c r="Q15" s="21">
        <f>Counts!Q15*'Job Details'!$B$17</f>
        <v>0</v>
      </c>
      <c r="R15" s="64">
        <f>Counts!R15*'Job Details'!$B$18</f>
        <v>0</v>
      </c>
      <c r="S15" s="65">
        <f t="shared" si="5"/>
        <v>35</v>
      </c>
      <c r="T15" s="19">
        <f>Counts!T15*'Job Details'!$B$12</f>
        <v>83</v>
      </c>
      <c r="U15" s="20">
        <f>Counts!U15*'Job Details'!$B$13</f>
        <v>8</v>
      </c>
      <c r="V15" s="21">
        <f>Counts!V15*'Job Details'!$B$14</f>
        <v>3</v>
      </c>
      <c r="W15" s="21">
        <f>Counts!W15*'Job Details'!$B$15</f>
        <v>16.099999999999998</v>
      </c>
      <c r="X15" s="22">
        <f>Counts!X15*'Job Details'!$B$16</f>
        <v>10</v>
      </c>
      <c r="Y15" s="21">
        <f>Counts!Y15*'Job Details'!$B$17</f>
        <v>0</v>
      </c>
      <c r="Z15" s="64">
        <f>Counts!Z15*'Job Details'!$B$18</f>
        <v>0</v>
      </c>
      <c r="AA15" s="65">
        <f t="shared" si="6"/>
        <v>120.1</v>
      </c>
      <c r="AB15" s="19">
        <f>Counts!AB15*'Job Details'!$B$12</f>
        <v>16</v>
      </c>
      <c r="AC15" s="20">
        <f>Counts!AC15*'Job Details'!$B$13</f>
        <v>4</v>
      </c>
      <c r="AD15" s="21">
        <f>Counts!AD15*'Job Details'!$B$14</f>
        <v>0</v>
      </c>
      <c r="AE15" s="21">
        <f>Counts!AE15*'Job Details'!$B$15</f>
        <v>0</v>
      </c>
      <c r="AF15" s="22">
        <f>Counts!AF15*'Job Details'!$B$16</f>
        <v>2</v>
      </c>
      <c r="AG15" s="21">
        <f>Counts!AG15*'Job Details'!$B$17</f>
        <v>0</v>
      </c>
      <c r="AH15" s="64">
        <f>Counts!AH15*'Job Details'!$B$18</f>
        <v>0</v>
      </c>
      <c r="AI15" s="65">
        <f t="shared" si="7"/>
        <v>22</v>
      </c>
      <c r="AJ15" s="19">
        <f>Counts!AJ15*'Job Details'!$B$12</f>
        <v>0</v>
      </c>
      <c r="AK15" s="20">
        <f>Counts!AK15*'Job Details'!$B$13</f>
        <v>0</v>
      </c>
      <c r="AL15" s="21">
        <f>Counts!AL15*'Job Details'!$B$14</f>
        <v>0</v>
      </c>
      <c r="AM15" s="21">
        <f>Counts!AM15*'Job Details'!$B$15</f>
        <v>0</v>
      </c>
      <c r="AN15" s="22">
        <f>Counts!AN15*'Job Details'!$B$16</f>
        <v>0</v>
      </c>
      <c r="AO15" s="21">
        <f>Counts!AO15*'Job Details'!$B$17</f>
        <v>0</v>
      </c>
      <c r="AP15" s="64">
        <f>Counts!AP15*'Job Details'!$B$18</f>
        <v>0</v>
      </c>
      <c r="AQ15" s="65">
        <f t="shared" ref="AQ15:AQ54" si="11">SUM(AJ15:AP15)</f>
        <v>0</v>
      </c>
      <c r="AR15" s="19">
        <f>Counts!AR15*'Job Details'!$B$12</f>
        <v>7</v>
      </c>
      <c r="AS15" s="20">
        <f>Counts!AS15*'Job Details'!$B$13</f>
        <v>2</v>
      </c>
      <c r="AT15" s="21">
        <f>Counts!AT15*'Job Details'!$B$14</f>
        <v>0</v>
      </c>
      <c r="AU15" s="21">
        <f>Counts!AU15*'Job Details'!$B$15</f>
        <v>0</v>
      </c>
      <c r="AV15" s="22">
        <f>Counts!AV15*'Job Details'!$B$16</f>
        <v>0</v>
      </c>
      <c r="AW15" s="21">
        <f>Counts!AW15*'Job Details'!$B$17</f>
        <v>0</v>
      </c>
      <c r="AX15" s="64">
        <f>Counts!AX15*'Job Details'!$B$18</f>
        <v>0</v>
      </c>
      <c r="AY15" s="65">
        <f t="shared" ref="AY15:AY54" si="12">SUM(AR15:AX15)</f>
        <v>9</v>
      </c>
      <c r="AZ15" s="19">
        <f>Counts!AZ15*'Job Details'!$B$12</f>
        <v>101</v>
      </c>
      <c r="BA15" s="20">
        <f>Counts!BA15*'Job Details'!$B$13</f>
        <v>19</v>
      </c>
      <c r="BB15" s="21">
        <f>Counts!BB15*'Job Details'!$B$14</f>
        <v>4.5</v>
      </c>
      <c r="BC15" s="21">
        <f>Counts!BC15*'Job Details'!$B$15</f>
        <v>6.8999999999999995</v>
      </c>
      <c r="BD15" s="22">
        <f>Counts!BD15*'Job Details'!$B$16</f>
        <v>2</v>
      </c>
      <c r="BE15" s="21">
        <f>Counts!BE15*'Job Details'!$B$17</f>
        <v>0</v>
      </c>
      <c r="BF15" s="64">
        <f>Counts!BF15*'Job Details'!$B$18</f>
        <v>0</v>
      </c>
      <c r="BG15" s="65">
        <f t="shared" si="8"/>
        <v>133.4</v>
      </c>
      <c r="BH15" s="19">
        <f>Counts!BH15*'Job Details'!$B$12</f>
        <v>6</v>
      </c>
      <c r="BI15" s="20">
        <f>Counts!BI15*'Job Details'!$B$13</f>
        <v>1</v>
      </c>
      <c r="BJ15" s="21">
        <f>Counts!BJ15*'Job Details'!$B$14</f>
        <v>0</v>
      </c>
      <c r="BK15" s="21">
        <f>Counts!BK15*'Job Details'!$B$15</f>
        <v>0</v>
      </c>
      <c r="BL15" s="22">
        <f>Counts!BL15*'Job Details'!$B$16</f>
        <v>0</v>
      </c>
      <c r="BM15" s="21">
        <f>Counts!BM15*'Job Details'!$B$17</f>
        <v>0</v>
      </c>
      <c r="BN15" s="64">
        <f>Counts!BN15*'Job Details'!$B$18</f>
        <v>0</v>
      </c>
      <c r="BO15" s="65">
        <f t="shared" si="9"/>
        <v>7</v>
      </c>
      <c r="BP15" s="19">
        <f>Counts!BP15*'Job Details'!$B$12</f>
        <v>0</v>
      </c>
      <c r="BQ15" s="20">
        <f>Counts!BQ15*'Job Details'!$B$13</f>
        <v>0</v>
      </c>
      <c r="BR15" s="21">
        <f>Counts!BR15*'Job Details'!$B$14</f>
        <v>0</v>
      </c>
      <c r="BS15" s="21">
        <f>Counts!BS15*'Job Details'!$B$15</f>
        <v>0</v>
      </c>
      <c r="BT15" s="22">
        <f>Counts!BT15*'Job Details'!$B$16</f>
        <v>0</v>
      </c>
      <c r="BU15" s="21">
        <f>Counts!BU15*'Job Details'!$B$17</f>
        <v>0</v>
      </c>
      <c r="BV15" s="20">
        <f>Counts!BV15*'Job Details'!$B$18</f>
        <v>0</v>
      </c>
      <c r="BW15" s="88">
        <f t="shared" si="10"/>
        <v>0</v>
      </c>
    </row>
    <row r="16" spans="1:75" ht="21.9" customHeight="1">
      <c r="A16" s="23">
        <f t="shared" si="2"/>
        <v>0.38541666666666718</v>
      </c>
      <c r="B16" s="24" t="s">
        <v>49</v>
      </c>
      <c r="C16" s="24">
        <f t="shared" si="3"/>
        <v>0.39583333333333387</v>
      </c>
      <c r="D16" s="25">
        <f>Counts!D16*'Job Details'!$B$12</f>
        <v>0</v>
      </c>
      <c r="E16" s="26">
        <f>Counts!E16*'Job Details'!$B$13</f>
        <v>0</v>
      </c>
      <c r="F16" s="27">
        <f>Counts!F16*'Job Details'!$B$14</f>
        <v>0</v>
      </c>
      <c r="G16" s="27">
        <f>Counts!G16*'Job Details'!$B$15</f>
        <v>0</v>
      </c>
      <c r="H16" s="28">
        <f>Counts!H16*'Job Details'!$B$16</f>
        <v>0</v>
      </c>
      <c r="I16" s="27">
        <f>Counts!I16*'Job Details'!$B$17</f>
        <v>0</v>
      </c>
      <c r="J16" s="66">
        <f>Counts!J16*'Job Details'!$B$18</f>
        <v>0</v>
      </c>
      <c r="K16" s="67">
        <f t="shared" si="4"/>
        <v>0</v>
      </c>
      <c r="L16" s="25">
        <f>Counts!L16*'Job Details'!$B$12</f>
        <v>17</v>
      </c>
      <c r="M16" s="26">
        <f>Counts!M16*'Job Details'!$B$13</f>
        <v>3</v>
      </c>
      <c r="N16" s="27">
        <f>Counts!N16*'Job Details'!$B$14</f>
        <v>0</v>
      </c>
      <c r="O16" s="27">
        <f>Counts!O16*'Job Details'!$B$15</f>
        <v>0</v>
      </c>
      <c r="P16" s="28">
        <f>Counts!P16*'Job Details'!$B$16</f>
        <v>0</v>
      </c>
      <c r="Q16" s="27">
        <f>Counts!Q16*'Job Details'!$B$17</f>
        <v>0.4</v>
      </c>
      <c r="R16" s="66">
        <f>Counts!R16*'Job Details'!$B$18</f>
        <v>0</v>
      </c>
      <c r="S16" s="67">
        <f t="shared" si="5"/>
        <v>20.399999999999999</v>
      </c>
      <c r="T16" s="25">
        <f>Counts!T16*'Job Details'!$B$12</f>
        <v>65</v>
      </c>
      <c r="U16" s="26">
        <f>Counts!U16*'Job Details'!$B$13</f>
        <v>10</v>
      </c>
      <c r="V16" s="27">
        <f>Counts!V16*'Job Details'!$B$14</f>
        <v>1.5</v>
      </c>
      <c r="W16" s="27">
        <f>Counts!W16*'Job Details'!$B$15</f>
        <v>2.2999999999999998</v>
      </c>
      <c r="X16" s="28">
        <f>Counts!X16*'Job Details'!$B$16</f>
        <v>2</v>
      </c>
      <c r="Y16" s="27">
        <f>Counts!Y16*'Job Details'!$B$17</f>
        <v>0</v>
      </c>
      <c r="Z16" s="66">
        <f>Counts!Z16*'Job Details'!$B$18</f>
        <v>0</v>
      </c>
      <c r="AA16" s="67">
        <f t="shared" si="6"/>
        <v>80.8</v>
      </c>
      <c r="AB16" s="25">
        <f>Counts!AB16*'Job Details'!$B$12</f>
        <v>16</v>
      </c>
      <c r="AC16" s="26">
        <f>Counts!AC16*'Job Details'!$B$13</f>
        <v>8</v>
      </c>
      <c r="AD16" s="27">
        <f>Counts!AD16*'Job Details'!$B$14</f>
        <v>0</v>
      </c>
      <c r="AE16" s="27">
        <f>Counts!AE16*'Job Details'!$B$15</f>
        <v>0</v>
      </c>
      <c r="AF16" s="28">
        <f>Counts!AF16*'Job Details'!$B$16</f>
        <v>0</v>
      </c>
      <c r="AG16" s="27">
        <f>Counts!AG16*'Job Details'!$B$17</f>
        <v>0.4</v>
      </c>
      <c r="AH16" s="66">
        <f>Counts!AH16*'Job Details'!$B$18</f>
        <v>0</v>
      </c>
      <c r="AI16" s="67">
        <f t="shared" si="7"/>
        <v>24.4</v>
      </c>
      <c r="AJ16" s="25">
        <f>Counts!AJ16*'Job Details'!$B$12</f>
        <v>0</v>
      </c>
      <c r="AK16" s="26">
        <f>Counts!AK16*'Job Details'!$B$13</f>
        <v>0</v>
      </c>
      <c r="AL16" s="27">
        <f>Counts!AL16*'Job Details'!$B$14</f>
        <v>0</v>
      </c>
      <c r="AM16" s="27">
        <f>Counts!AM16*'Job Details'!$B$15</f>
        <v>0</v>
      </c>
      <c r="AN16" s="28">
        <f>Counts!AN16*'Job Details'!$B$16</f>
        <v>0</v>
      </c>
      <c r="AO16" s="27">
        <f>Counts!AO16*'Job Details'!$B$17</f>
        <v>0</v>
      </c>
      <c r="AP16" s="66">
        <f>Counts!AP16*'Job Details'!$B$18</f>
        <v>0</v>
      </c>
      <c r="AQ16" s="67">
        <f t="shared" si="11"/>
        <v>0</v>
      </c>
      <c r="AR16" s="25">
        <f>Counts!AR16*'Job Details'!$B$12</f>
        <v>5</v>
      </c>
      <c r="AS16" s="26">
        <f>Counts!AS16*'Job Details'!$B$13</f>
        <v>3</v>
      </c>
      <c r="AT16" s="27">
        <f>Counts!AT16*'Job Details'!$B$14</f>
        <v>1.5</v>
      </c>
      <c r="AU16" s="27">
        <f>Counts!AU16*'Job Details'!$B$15</f>
        <v>0</v>
      </c>
      <c r="AV16" s="28">
        <f>Counts!AV16*'Job Details'!$B$16</f>
        <v>0</v>
      </c>
      <c r="AW16" s="27">
        <f>Counts!AW16*'Job Details'!$B$17</f>
        <v>0</v>
      </c>
      <c r="AX16" s="66">
        <f>Counts!AX16*'Job Details'!$B$18</f>
        <v>0</v>
      </c>
      <c r="AY16" s="67">
        <f t="shared" si="12"/>
        <v>9.5</v>
      </c>
      <c r="AZ16" s="25">
        <f>Counts!AZ16*'Job Details'!$B$12</f>
        <v>57</v>
      </c>
      <c r="BA16" s="26">
        <f>Counts!BA16*'Job Details'!$B$13</f>
        <v>10</v>
      </c>
      <c r="BB16" s="27">
        <f>Counts!BB16*'Job Details'!$B$14</f>
        <v>1.5</v>
      </c>
      <c r="BC16" s="27">
        <f>Counts!BC16*'Job Details'!$B$15</f>
        <v>9.1999999999999993</v>
      </c>
      <c r="BD16" s="28">
        <f>Counts!BD16*'Job Details'!$B$16</f>
        <v>2</v>
      </c>
      <c r="BE16" s="27">
        <f>Counts!BE16*'Job Details'!$B$17</f>
        <v>0.4</v>
      </c>
      <c r="BF16" s="66">
        <f>Counts!BF16*'Job Details'!$B$18</f>
        <v>0</v>
      </c>
      <c r="BG16" s="67">
        <f t="shared" si="8"/>
        <v>80.100000000000009</v>
      </c>
      <c r="BH16" s="25">
        <f>Counts!BH16*'Job Details'!$B$12</f>
        <v>1</v>
      </c>
      <c r="BI16" s="26">
        <f>Counts!BI16*'Job Details'!$B$13</f>
        <v>2</v>
      </c>
      <c r="BJ16" s="27">
        <f>Counts!BJ16*'Job Details'!$B$14</f>
        <v>1.5</v>
      </c>
      <c r="BK16" s="27">
        <f>Counts!BK16*'Job Details'!$B$15</f>
        <v>0</v>
      </c>
      <c r="BL16" s="28">
        <f>Counts!BL16*'Job Details'!$B$16</f>
        <v>0</v>
      </c>
      <c r="BM16" s="27">
        <f>Counts!BM16*'Job Details'!$B$17</f>
        <v>0</v>
      </c>
      <c r="BN16" s="66">
        <f>Counts!BN16*'Job Details'!$B$18</f>
        <v>0</v>
      </c>
      <c r="BO16" s="67">
        <f t="shared" si="9"/>
        <v>4.5</v>
      </c>
      <c r="BP16" s="25">
        <f>Counts!BP16*'Job Details'!$B$12</f>
        <v>0</v>
      </c>
      <c r="BQ16" s="26">
        <f>Counts!BQ16*'Job Details'!$B$13</f>
        <v>0</v>
      </c>
      <c r="BR16" s="27">
        <f>Counts!BR16*'Job Details'!$B$14</f>
        <v>0</v>
      </c>
      <c r="BS16" s="27">
        <f>Counts!BS16*'Job Details'!$B$15</f>
        <v>0</v>
      </c>
      <c r="BT16" s="28">
        <f>Counts!BT16*'Job Details'!$B$16</f>
        <v>0</v>
      </c>
      <c r="BU16" s="27">
        <f>Counts!BU16*'Job Details'!$B$17</f>
        <v>0</v>
      </c>
      <c r="BV16" s="26">
        <f>Counts!BV16*'Job Details'!$B$18</f>
        <v>0</v>
      </c>
      <c r="BW16" s="86">
        <f t="shared" si="10"/>
        <v>0</v>
      </c>
    </row>
    <row r="17" spans="1:75" ht="21.9" customHeight="1">
      <c r="A17" s="23">
        <f t="shared" si="2"/>
        <v>0.39583333333333387</v>
      </c>
      <c r="B17" s="24" t="s">
        <v>49</v>
      </c>
      <c r="C17" s="24">
        <f t="shared" si="3"/>
        <v>0.40625000000000056</v>
      </c>
      <c r="D17" s="25">
        <f>Counts!D17*'Job Details'!$B$12</f>
        <v>0</v>
      </c>
      <c r="E17" s="26">
        <f>Counts!E17*'Job Details'!$B$13</f>
        <v>0</v>
      </c>
      <c r="F17" s="27">
        <f>Counts!F17*'Job Details'!$B$14</f>
        <v>0</v>
      </c>
      <c r="G17" s="27">
        <f>Counts!G17*'Job Details'!$B$15</f>
        <v>0</v>
      </c>
      <c r="H17" s="28">
        <f>Counts!H17*'Job Details'!$B$16</f>
        <v>0</v>
      </c>
      <c r="I17" s="27">
        <f>Counts!I17*'Job Details'!$B$17</f>
        <v>0</v>
      </c>
      <c r="J17" s="66">
        <f>Counts!J17*'Job Details'!$B$18</f>
        <v>0</v>
      </c>
      <c r="K17" s="67">
        <f t="shared" si="4"/>
        <v>0</v>
      </c>
      <c r="L17" s="25">
        <f>Counts!L17*'Job Details'!$B$12</f>
        <v>13</v>
      </c>
      <c r="M17" s="26">
        <f>Counts!M17*'Job Details'!$B$13</f>
        <v>2</v>
      </c>
      <c r="N17" s="27">
        <f>Counts!N17*'Job Details'!$B$14</f>
        <v>0</v>
      </c>
      <c r="O17" s="27">
        <f>Counts!O17*'Job Details'!$B$15</f>
        <v>0</v>
      </c>
      <c r="P17" s="28">
        <f>Counts!P17*'Job Details'!$B$16</f>
        <v>2</v>
      </c>
      <c r="Q17" s="27">
        <f>Counts!Q17*'Job Details'!$B$17</f>
        <v>0</v>
      </c>
      <c r="R17" s="66">
        <f>Counts!R17*'Job Details'!$B$18</f>
        <v>0</v>
      </c>
      <c r="S17" s="67">
        <f t="shared" si="5"/>
        <v>17</v>
      </c>
      <c r="T17" s="25">
        <f>Counts!T17*'Job Details'!$B$12</f>
        <v>69</v>
      </c>
      <c r="U17" s="26">
        <f>Counts!U17*'Job Details'!$B$13</f>
        <v>15</v>
      </c>
      <c r="V17" s="27">
        <f>Counts!V17*'Job Details'!$B$14</f>
        <v>3</v>
      </c>
      <c r="W17" s="27">
        <f>Counts!W17*'Job Details'!$B$15</f>
        <v>16.099999999999998</v>
      </c>
      <c r="X17" s="28">
        <f>Counts!X17*'Job Details'!$B$16</f>
        <v>2</v>
      </c>
      <c r="Y17" s="27">
        <f>Counts!Y17*'Job Details'!$B$17</f>
        <v>0</v>
      </c>
      <c r="Z17" s="66">
        <f>Counts!Z17*'Job Details'!$B$18</f>
        <v>0</v>
      </c>
      <c r="AA17" s="67">
        <f t="shared" si="6"/>
        <v>105.1</v>
      </c>
      <c r="AB17" s="25">
        <f>Counts!AB17*'Job Details'!$B$12</f>
        <v>12</v>
      </c>
      <c r="AC17" s="26">
        <f>Counts!AC17*'Job Details'!$B$13</f>
        <v>4</v>
      </c>
      <c r="AD17" s="27">
        <f>Counts!AD17*'Job Details'!$B$14</f>
        <v>0</v>
      </c>
      <c r="AE17" s="27">
        <f>Counts!AE17*'Job Details'!$B$15</f>
        <v>0</v>
      </c>
      <c r="AF17" s="28">
        <f>Counts!AF17*'Job Details'!$B$16</f>
        <v>2</v>
      </c>
      <c r="AG17" s="27">
        <f>Counts!AG17*'Job Details'!$B$17</f>
        <v>0</v>
      </c>
      <c r="AH17" s="66">
        <f>Counts!AH17*'Job Details'!$B$18</f>
        <v>0</v>
      </c>
      <c r="AI17" s="67">
        <f t="shared" si="7"/>
        <v>18</v>
      </c>
      <c r="AJ17" s="25">
        <f>Counts!AJ17*'Job Details'!$B$12</f>
        <v>0</v>
      </c>
      <c r="AK17" s="26">
        <f>Counts!AK17*'Job Details'!$B$13</f>
        <v>0</v>
      </c>
      <c r="AL17" s="27">
        <f>Counts!AL17*'Job Details'!$B$14</f>
        <v>0</v>
      </c>
      <c r="AM17" s="27">
        <f>Counts!AM17*'Job Details'!$B$15</f>
        <v>0</v>
      </c>
      <c r="AN17" s="28">
        <f>Counts!AN17*'Job Details'!$B$16</f>
        <v>0</v>
      </c>
      <c r="AO17" s="27">
        <f>Counts!AO17*'Job Details'!$B$17</f>
        <v>0</v>
      </c>
      <c r="AP17" s="66">
        <f>Counts!AP17*'Job Details'!$B$18</f>
        <v>0</v>
      </c>
      <c r="AQ17" s="67">
        <f t="shared" si="11"/>
        <v>0</v>
      </c>
      <c r="AR17" s="25">
        <f>Counts!AR17*'Job Details'!$B$12</f>
        <v>4</v>
      </c>
      <c r="AS17" s="26">
        <f>Counts!AS17*'Job Details'!$B$13</f>
        <v>12</v>
      </c>
      <c r="AT17" s="27">
        <f>Counts!AT17*'Job Details'!$B$14</f>
        <v>0</v>
      </c>
      <c r="AU17" s="27">
        <f>Counts!AU17*'Job Details'!$B$15</f>
        <v>0</v>
      </c>
      <c r="AV17" s="28">
        <f>Counts!AV17*'Job Details'!$B$16</f>
        <v>0</v>
      </c>
      <c r="AW17" s="27">
        <f>Counts!AW17*'Job Details'!$B$17</f>
        <v>0</v>
      </c>
      <c r="AX17" s="66">
        <f>Counts!AX17*'Job Details'!$B$18</f>
        <v>0</v>
      </c>
      <c r="AY17" s="67">
        <f t="shared" si="12"/>
        <v>16</v>
      </c>
      <c r="AZ17" s="25">
        <f>Counts!AZ17*'Job Details'!$B$12</f>
        <v>79</v>
      </c>
      <c r="BA17" s="26">
        <f>Counts!BA17*'Job Details'!$B$13</f>
        <v>11</v>
      </c>
      <c r="BB17" s="27">
        <f>Counts!BB17*'Job Details'!$B$14</f>
        <v>4.5</v>
      </c>
      <c r="BC17" s="27">
        <f>Counts!BC17*'Job Details'!$B$15</f>
        <v>11.5</v>
      </c>
      <c r="BD17" s="28">
        <f>Counts!BD17*'Job Details'!$B$16</f>
        <v>0</v>
      </c>
      <c r="BE17" s="27">
        <f>Counts!BE17*'Job Details'!$B$17</f>
        <v>0.4</v>
      </c>
      <c r="BF17" s="66">
        <f>Counts!BF17*'Job Details'!$B$18</f>
        <v>0</v>
      </c>
      <c r="BG17" s="67">
        <f t="shared" si="8"/>
        <v>106.4</v>
      </c>
      <c r="BH17" s="25">
        <f>Counts!BH17*'Job Details'!$B$12</f>
        <v>4</v>
      </c>
      <c r="BI17" s="26">
        <f>Counts!BI17*'Job Details'!$B$13</f>
        <v>0</v>
      </c>
      <c r="BJ17" s="27">
        <f>Counts!BJ17*'Job Details'!$B$14</f>
        <v>0</v>
      </c>
      <c r="BK17" s="27">
        <f>Counts!BK17*'Job Details'!$B$15</f>
        <v>0</v>
      </c>
      <c r="BL17" s="28">
        <f>Counts!BL17*'Job Details'!$B$16</f>
        <v>0</v>
      </c>
      <c r="BM17" s="27">
        <f>Counts!BM17*'Job Details'!$B$17</f>
        <v>0</v>
      </c>
      <c r="BN17" s="66">
        <f>Counts!BN17*'Job Details'!$B$18</f>
        <v>0</v>
      </c>
      <c r="BO17" s="67">
        <f t="shared" si="9"/>
        <v>4</v>
      </c>
      <c r="BP17" s="25">
        <f>Counts!BP17*'Job Details'!$B$12</f>
        <v>0</v>
      </c>
      <c r="BQ17" s="26">
        <f>Counts!BQ17*'Job Details'!$B$13</f>
        <v>0</v>
      </c>
      <c r="BR17" s="27">
        <f>Counts!BR17*'Job Details'!$B$14</f>
        <v>0</v>
      </c>
      <c r="BS17" s="27">
        <f>Counts!BS17*'Job Details'!$B$15</f>
        <v>0</v>
      </c>
      <c r="BT17" s="28">
        <f>Counts!BT17*'Job Details'!$B$16</f>
        <v>0</v>
      </c>
      <c r="BU17" s="27">
        <f>Counts!BU17*'Job Details'!$B$17</f>
        <v>0</v>
      </c>
      <c r="BV17" s="26">
        <f>Counts!BV17*'Job Details'!$B$18</f>
        <v>0</v>
      </c>
      <c r="BW17" s="86">
        <f t="shared" si="10"/>
        <v>0</v>
      </c>
    </row>
    <row r="18" spans="1:75" ht="21.9" customHeight="1">
      <c r="A18" s="29">
        <f t="shared" si="2"/>
        <v>0.40625000000000056</v>
      </c>
      <c r="B18" s="30" t="s">
        <v>49</v>
      </c>
      <c r="C18" s="31">
        <f t="shared" si="3"/>
        <v>0.41666666666666724</v>
      </c>
      <c r="D18" s="32">
        <f>Counts!D18*'Job Details'!$B$12</f>
        <v>0</v>
      </c>
      <c r="E18" s="33">
        <f>Counts!E18*'Job Details'!$B$13</f>
        <v>0</v>
      </c>
      <c r="F18" s="34">
        <f>Counts!F18*'Job Details'!$B$14</f>
        <v>0</v>
      </c>
      <c r="G18" s="34">
        <f>Counts!G18*'Job Details'!$B$15</f>
        <v>0</v>
      </c>
      <c r="H18" s="35">
        <f>Counts!H18*'Job Details'!$B$16</f>
        <v>0</v>
      </c>
      <c r="I18" s="36">
        <f>Counts!I18*'Job Details'!$B$17</f>
        <v>0</v>
      </c>
      <c r="J18" s="68">
        <f>Counts!J18*'Job Details'!$B$18</f>
        <v>0</v>
      </c>
      <c r="K18" s="69">
        <f t="shared" si="4"/>
        <v>0</v>
      </c>
      <c r="L18" s="32">
        <f>Counts!L18*'Job Details'!$B$12</f>
        <v>15</v>
      </c>
      <c r="M18" s="33">
        <f>Counts!M18*'Job Details'!$B$13</f>
        <v>3</v>
      </c>
      <c r="N18" s="34">
        <f>Counts!N18*'Job Details'!$B$14</f>
        <v>0</v>
      </c>
      <c r="O18" s="34">
        <f>Counts!O18*'Job Details'!$B$15</f>
        <v>0</v>
      </c>
      <c r="P18" s="35">
        <f>Counts!P18*'Job Details'!$B$16</f>
        <v>2</v>
      </c>
      <c r="Q18" s="36">
        <f>Counts!Q18*'Job Details'!$B$17</f>
        <v>0</v>
      </c>
      <c r="R18" s="68">
        <f>Counts!R18*'Job Details'!$B$18</f>
        <v>0.2</v>
      </c>
      <c r="S18" s="69">
        <f t="shared" si="5"/>
        <v>20.2</v>
      </c>
      <c r="T18" s="32">
        <f>Counts!T18*'Job Details'!$B$12</f>
        <v>70</v>
      </c>
      <c r="U18" s="33">
        <f>Counts!U18*'Job Details'!$B$13</f>
        <v>10</v>
      </c>
      <c r="V18" s="34">
        <f>Counts!V18*'Job Details'!$B$14</f>
        <v>4.5</v>
      </c>
      <c r="W18" s="34">
        <f>Counts!W18*'Job Details'!$B$15</f>
        <v>9.1999999999999993</v>
      </c>
      <c r="X18" s="35">
        <f>Counts!X18*'Job Details'!$B$16</f>
        <v>0</v>
      </c>
      <c r="Y18" s="36">
        <f>Counts!Y18*'Job Details'!$B$17</f>
        <v>0.4</v>
      </c>
      <c r="Z18" s="68">
        <f>Counts!Z18*'Job Details'!$B$18</f>
        <v>0</v>
      </c>
      <c r="AA18" s="69">
        <f t="shared" si="6"/>
        <v>94.100000000000009</v>
      </c>
      <c r="AB18" s="32">
        <f>Counts!AB18*'Job Details'!$B$12</f>
        <v>14</v>
      </c>
      <c r="AC18" s="33">
        <f>Counts!AC18*'Job Details'!$B$13</f>
        <v>7</v>
      </c>
      <c r="AD18" s="34">
        <f>Counts!AD18*'Job Details'!$B$14</f>
        <v>0</v>
      </c>
      <c r="AE18" s="34">
        <f>Counts!AE18*'Job Details'!$B$15</f>
        <v>0</v>
      </c>
      <c r="AF18" s="35">
        <f>Counts!AF18*'Job Details'!$B$16</f>
        <v>2</v>
      </c>
      <c r="AG18" s="36">
        <f>Counts!AG18*'Job Details'!$B$17</f>
        <v>0</v>
      </c>
      <c r="AH18" s="68">
        <f>Counts!AH18*'Job Details'!$B$18</f>
        <v>0</v>
      </c>
      <c r="AI18" s="69">
        <f t="shared" si="7"/>
        <v>23</v>
      </c>
      <c r="AJ18" s="32">
        <f>Counts!AJ18*'Job Details'!$B$12</f>
        <v>0</v>
      </c>
      <c r="AK18" s="33">
        <f>Counts!AK18*'Job Details'!$B$13</f>
        <v>0</v>
      </c>
      <c r="AL18" s="34">
        <f>Counts!AL18*'Job Details'!$B$14</f>
        <v>0</v>
      </c>
      <c r="AM18" s="34">
        <f>Counts!AM18*'Job Details'!$B$15</f>
        <v>0</v>
      </c>
      <c r="AN18" s="35">
        <f>Counts!AN18*'Job Details'!$B$16</f>
        <v>0</v>
      </c>
      <c r="AO18" s="36">
        <f>Counts!AO18*'Job Details'!$B$17</f>
        <v>0</v>
      </c>
      <c r="AP18" s="68">
        <f>Counts!AP18*'Job Details'!$B$18</f>
        <v>0</v>
      </c>
      <c r="AQ18" s="69">
        <f t="shared" si="11"/>
        <v>0</v>
      </c>
      <c r="AR18" s="32">
        <f>Counts!AR18*'Job Details'!$B$12</f>
        <v>5</v>
      </c>
      <c r="AS18" s="33">
        <f>Counts!AS18*'Job Details'!$B$13</f>
        <v>4</v>
      </c>
      <c r="AT18" s="34">
        <f>Counts!AT18*'Job Details'!$B$14</f>
        <v>0</v>
      </c>
      <c r="AU18" s="34">
        <f>Counts!AU18*'Job Details'!$B$15</f>
        <v>0</v>
      </c>
      <c r="AV18" s="35">
        <f>Counts!AV18*'Job Details'!$B$16</f>
        <v>0</v>
      </c>
      <c r="AW18" s="36">
        <f>Counts!AW18*'Job Details'!$B$17</f>
        <v>0</v>
      </c>
      <c r="AX18" s="68">
        <f>Counts!AX18*'Job Details'!$B$18</f>
        <v>0</v>
      </c>
      <c r="AY18" s="69">
        <f t="shared" si="12"/>
        <v>9</v>
      </c>
      <c r="AZ18" s="32">
        <f>Counts!AZ18*'Job Details'!$B$12</f>
        <v>67</v>
      </c>
      <c r="BA18" s="33">
        <f>Counts!BA18*'Job Details'!$B$13</f>
        <v>8</v>
      </c>
      <c r="BB18" s="34">
        <f>Counts!BB18*'Job Details'!$B$14</f>
        <v>6</v>
      </c>
      <c r="BC18" s="34">
        <f>Counts!BC18*'Job Details'!$B$15</f>
        <v>9.1999999999999993</v>
      </c>
      <c r="BD18" s="35">
        <f>Counts!BD18*'Job Details'!$B$16</f>
        <v>2</v>
      </c>
      <c r="BE18" s="36">
        <f>Counts!BE18*'Job Details'!$B$17</f>
        <v>0</v>
      </c>
      <c r="BF18" s="68">
        <f>Counts!BF18*'Job Details'!$B$18</f>
        <v>0</v>
      </c>
      <c r="BG18" s="69">
        <f t="shared" si="8"/>
        <v>92.2</v>
      </c>
      <c r="BH18" s="32">
        <f>Counts!BH18*'Job Details'!$B$12</f>
        <v>6</v>
      </c>
      <c r="BI18" s="33">
        <f>Counts!BI18*'Job Details'!$B$13</f>
        <v>2</v>
      </c>
      <c r="BJ18" s="34">
        <f>Counts!BJ18*'Job Details'!$B$14</f>
        <v>0</v>
      </c>
      <c r="BK18" s="34">
        <f>Counts!BK18*'Job Details'!$B$15</f>
        <v>0</v>
      </c>
      <c r="BL18" s="35">
        <f>Counts!BL18*'Job Details'!$B$16</f>
        <v>0</v>
      </c>
      <c r="BM18" s="36">
        <f>Counts!BM18*'Job Details'!$B$17</f>
        <v>0</v>
      </c>
      <c r="BN18" s="68">
        <f>Counts!BN18*'Job Details'!$B$18</f>
        <v>0</v>
      </c>
      <c r="BO18" s="69">
        <f t="shared" si="9"/>
        <v>8</v>
      </c>
      <c r="BP18" s="32">
        <f>Counts!BP18*'Job Details'!$B$12</f>
        <v>0</v>
      </c>
      <c r="BQ18" s="33">
        <f>Counts!BQ18*'Job Details'!$B$13</f>
        <v>0</v>
      </c>
      <c r="BR18" s="34">
        <f>Counts!BR18*'Job Details'!$B$14</f>
        <v>0</v>
      </c>
      <c r="BS18" s="34">
        <f>Counts!BS18*'Job Details'!$B$15</f>
        <v>0</v>
      </c>
      <c r="BT18" s="35">
        <f>Counts!BT18*'Job Details'!$B$16</f>
        <v>0</v>
      </c>
      <c r="BU18" s="36">
        <f>Counts!BU18*'Job Details'!$B$17</f>
        <v>0</v>
      </c>
      <c r="BV18" s="33">
        <f>Counts!BV18*'Job Details'!$B$18</f>
        <v>0</v>
      </c>
      <c r="BW18" s="87">
        <f t="shared" si="10"/>
        <v>0</v>
      </c>
    </row>
    <row r="19" spans="1:75" ht="21.9" customHeight="1">
      <c r="A19" s="17">
        <f t="shared" si="2"/>
        <v>0.41666666666666724</v>
      </c>
      <c r="B19" s="18" t="s">
        <v>49</v>
      </c>
      <c r="C19" s="18">
        <f t="shared" si="3"/>
        <v>0.42708333333333393</v>
      </c>
      <c r="D19" s="19">
        <f>Counts!D19*'Job Details'!$B$12</f>
        <v>0</v>
      </c>
      <c r="E19" s="20">
        <f>Counts!E19*'Job Details'!$B$13</f>
        <v>0</v>
      </c>
      <c r="F19" s="21">
        <f>Counts!F19*'Job Details'!$B$14</f>
        <v>0</v>
      </c>
      <c r="G19" s="21">
        <f>Counts!G19*'Job Details'!$B$15</f>
        <v>0</v>
      </c>
      <c r="H19" s="22">
        <f>Counts!H19*'Job Details'!$B$16</f>
        <v>0</v>
      </c>
      <c r="I19" s="21">
        <f>Counts!I19*'Job Details'!$B$17</f>
        <v>0</v>
      </c>
      <c r="J19" s="64">
        <f>Counts!J19*'Job Details'!$B$18</f>
        <v>0</v>
      </c>
      <c r="K19" s="65">
        <f t="shared" ref="K19:K26" si="13">SUM(D19:J19)</f>
        <v>0</v>
      </c>
      <c r="L19" s="19">
        <f>Counts!L19*'Job Details'!$B$12</f>
        <v>14</v>
      </c>
      <c r="M19" s="20">
        <f>Counts!M19*'Job Details'!$B$13</f>
        <v>2</v>
      </c>
      <c r="N19" s="21">
        <f>Counts!N19*'Job Details'!$B$14</f>
        <v>0</v>
      </c>
      <c r="O19" s="21">
        <f>Counts!O19*'Job Details'!$B$15</f>
        <v>0</v>
      </c>
      <c r="P19" s="22">
        <f>Counts!P19*'Job Details'!$B$16</f>
        <v>0</v>
      </c>
      <c r="Q19" s="21">
        <f>Counts!Q19*'Job Details'!$B$17</f>
        <v>0</v>
      </c>
      <c r="R19" s="64">
        <f>Counts!R19*'Job Details'!$B$18</f>
        <v>0</v>
      </c>
      <c r="S19" s="65">
        <f t="shared" ref="S19:S26" si="14">SUM(L19:R19)</f>
        <v>16</v>
      </c>
      <c r="T19" s="19">
        <f>Counts!T19*'Job Details'!$B$12</f>
        <v>62</v>
      </c>
      <c r="U19" s="20">
        <f>Counts!U19*'Job Details'!$B$13</f>
        <v>8</v>
      </c>
      <c r="V19" s="21">
        <f>Counts!V19*'Job Details'!$B$14</f>
        <v>7.5</v>
      </c>
      <c r="W19" s="21">
        <f>Counts!W19*'Job Details'!$B$15</f>
        <v>11.5</v>
      </c>
      <c r="X19" s="22">
        <f>Counts!X19*'Job Details'!$B$16</f>
        <v>4</v>
      </c>
      <c r="Y19" s="21">
        <f>Counts!Y19*'Job Details'!$B$17</f>
        <v>0</v>
      </c>
      <c r="Z19" s="64">
        <f>Counts!Z19*'Job Details'!$B$18</f>
        <v>0</v>
      </c>
      <c r="AA19" s="65">
        <f t="shared" ref="AA19:AA26" si="15">SUM(T19:Z19)</f>
        <v>93</v>
      </c>
      <c r="AB19" s="19">
        <f>Counts!AB19*'Job Details'!$B$12</f>
        <v>6</v>
      </c>
      <c r="AC19" s="20">
        <f>Counts!AC19*'Job Details'!$B$13</f>
        <v>7</v>
      </c>
      <c r="AD19" s="21">
        <f>Counts!AD19*'Job Details'!$B$14</f>
        <v>0</v>
      </c>
      <c r="AE19" s="21">
        <f>Counts!AE19*'Job Details'!$B$15</f>
        <v>0</v>
      </c>
      <c r="AF19" s="22">
        <f>Counts!AF19*'Job Details'!$B$16</f>
        <v>0</v>
      </c>
      <c r="AG19" s="21">
        <f>Counts!AG19*'Job Details'!$B$17</f>
        <v>0</v>
      </c>
      <c r="AH19" s="64">
        <f>Counts!AH19*'Job Details'!$B$18</f>
        <v>0</v>
      </c>
      <c r="AI19" s="65">
        <f t="shared" ref="AI19:AI26" si="16">SUM(AB19:AH19)</f>
        <v>13</v>
      </c>
      <c r="AJ19" s="19">
        <f>Counts!AJ19*'Job Details'!$B$12</f>
        <v>0</v>
      </c>
      <c r="AK19" s="20">
        <f>Counts!AK19*'Job Details'!$B$13</f>
        <v>0</v>
      </c>
      <c r="AL19" s="21">
        <f>Counts!AL19*'Job Details'!$B$14</f>
        <v>0</v>
      </c>
      <c r="AM19" s="21">
        <f>Counts!AM19*'Job Details'!$B$15</f>
        <v>0</v>
      </c>
      <c r="AN19" s="22">
        <f>Counts!AN19*'Job Details'!$B$16</f>
        <v>0</v>
      </c>
      <c r="AO19" s="21">
        <f>Counts!AO19*'Job Details'!$B$17</f>
        <v>0</v>
      </c>
      <c r="AP19" s="64">
        <f>Counts!AP19*'Job Details'!$B$18</f>
        <v>0</v>
      </c>
      <c r="AQ19" s="65">
        <f t="shared" si="11"/>
        <v>0</v>
      </c>
      <c r="AR19" s="19">
        <f>Counts!AR19*'Job Details'!$B$12</f>
        <v>4</v>
      </c>
      <c r="AS19" s="20">
        <f>Counts!AS19*'Job Details'!$B$13</f>
        <v>1</v>
      </c>
      <c r="AT19" s="21">
        <f>Counts!AT19*'Job Details'!$B$14</f>
        <v>0</v>
      </c>
      <c r="AU19" s="21">
        <f>Counts!AU19*'Job Details'!$B$15</f>
        <v>0</v>
      </c>
      <c r="AV19" s="22">
        <f>Counts!AV19*'Job Details'!$B$16</f>
        <v>0</v>
      </c>
      <c r="AW19" s="21">
        <f>Counts!AW19*'Job Details'!$B$17</f>
        <v>0</v>
      </c>
      <c r="AX19" s="64">
        <f>Counts!AX19*'Job Details'!$B$18</f>
        <v>0</v>
      </c>
      <c r="AY19" s="65">
        <f t="shared" si="12"/>
        <v>5</v>
      </c>
      <c r="AZ19" s="19">
        <f>Counts!AZ19*'Job Details'!$B$12</f>
        <v>59</v>
      </c>
      <c r="BA19" s="20">
        <f>Counts!BA19*'Job Details'!$B$13</f>
        <v>12</v>
      </c>
      <c r="BB19" s="21">
        <f>Counts!BB19*'Job Details'!$B$14</f>
        <v>3</v>
      </c>
      <c r="BC19" s="21">
        <f>Counts!BC19*'Job Details'!$B$15</f>
        <v>4.5999999999999996</v>
      </c>
      <c r="BD19" s="22">
        <f>Counts!BD19*'Job Details'!$B$16</f>
        <v>2</v>
      </c>
      <c r="BE19" s="21">
        <f>Counts!BE19*'Job Details'!$B$17</f>
        <v>0.8</v>
      </c>
      <c r="BF19" s="64">
        <f>Counts!BF19*'Job Details'!$B$18</f>
        <v>0</v>
      </c>
      <c r="BG19" s="65">
        <f t="shared" ref="BG19:BG26" si="17">SUM(AZ19:BF19)</f>
        <v>81.399999999999991</v>
      </c>
      <c r="BH19" s="19">
        <f>Counts!BH19*'Job Details'!$B$12</f>
        <v>3</v>
      </c>
      <c r="BI19" s="20">
        <f>Counts!BI19*'Job Details'!$B$13</f>
        <v>1</v>
      </c>
      <c r="BJ19" s="21">
        <f>Counts!BJ19*'Job Details'!$B$14</f>
        <v>0</v>
      </c>
      <c r="BK19" s="21">
        <f>Counts!BK19*'Job Details'!$B$15</f>
        <v>0</v>
      </c>
      <c r="BL19" s="22">
        <f>Counts!BL19*'Job Details'!$B$16</f>
        <v>0</v>
      </c>
      <c r="BM19" s="21">
        <f>Counts!BM19*'Job Details'!$B$17</f>
        <v>0</v>
      </c>
      <c r="BN19" s="64">
        <f>Counts!BN19*'Job Details'!$B$18</f>
        <v>0.2</v>
      </c>
      <c r="BO19" s="65">
        <f t="shared" ref="BO19:BO26" si="18">SUM(BH19:BN19)</f>
        <v>4.2</v>
      </c>
      <c r="BP19" s="19">
        <f>Counts!BP19*'Job Details'!$B$12</f>
        <v>0</v>
      </c>
      <c r="BQ19" s="20">
        <f>Counts!BQ19*'Job Details'!$B$13</f>
        <v>0</v>
      </c>
      <c r="BR19" s="21">
        <f>Counts!BR19*'Job Details'!$B$14</f>
        <v>0</v>
      </c>
      <c r="BS19" s="21">
        <f>Counts!BS19*'Job Details'!$B$15</f>
        <v>0</v>
      </c>
      <c r="BT19" s="22">
        <f>Counts!BT19*'Job Details'!$B$16</f>
        <v>0</v>
      </c>
      <c r="BU19" s="21">
        <f>Counts!BU19*'Job Details'!$B$17</f>
        <v>0</v>
      </c>
      <c r="BV19" s="20">
        <f>Counts!BV19*'Job Details'!$B$18</f>
        <v>0</v>
      </c>
      <c r="BW19" s="88">
        <f t="shared" ref="BW19:BW26" si="19">SUM(BP19:BV19)</f>
        <v>0</v>
      </c>
    </row>
    <row r="20" spans="1:75" ht="21.9" customHeight="1">
      <c r="A20" s="23">
        <f t="shared" si="2"/>
        <v>0.42708333333333393</v>
      </c>
      <c r="B20" s="24" t="s">
        <v>49</v>
      </c>
      <c r="C20" s="24">
        <f t="shared" si="3"/>
        <v>0.43750000000000061</v>
      </c>
      <c r="D20" s="25">
        <f>Counts!D20*'Job Details'!$B$12</f>
        <v>0</v>
      </c>
      <c r="E20" s="26">
        <f>Counts!E20*'Job Details'!$B$13</f>
        <v>0</v>
      </c>
      <c r="F20" s="27">
        <f>Counts!F20*'Job Details'!$B$14</f>
        <v>0</v>
      </c>
      <c r="G20" s="27">
        <f>Counts!G20*'Job Details'!$B$15</f>
        <v>0</v>
      </c>
      <c r="H20" s="28">
        <f>Counts!H20*'Job Details'!$B$16</f>
        <v>0</v>
      </c>
      <c r="I20" s="27">
        <f>Counts!I20*'Job Details'!$B$17</f>
        <v>0</v>
      </c>
      <c r="J20" s="66">
        <f>Counts!J20*'Job Details'!$B$18</f>
        <v>0</v>
      </c>
      <c r="K20" s="67">
        <f t="shared" si="13"/>
        <v>0</v>
      </c>
      <c r="L20" s="25">
        <f>Counts!L20*'Job Details'!$B$12</f>
        <v>15</v>
      </c>
      <c r="M20" s="26">
        <f>Counts!M20*'Job Details'!$B$13</f>
        <v>2</v>
      </c>
      <c r="N20" s="27">
        <f>Counts!N20*'Job Details'!$B$14</f>
        <v>0</v>
      </c>
      <c r="O20" s="27">
        <f>Counts!O20*'Job Details'!$B$15</f>
        <v>0</v>
      </c>
      <c r="P20" s="28">
        <f>Counts!P20*'Job Details'!$B$16</f>
        <v>2</v>
      </c>
      <c r="Q20" s="27">
        <f>Counts!Q20*'Job Details'!$B$17</f>
        <v>0</v>
      </c>
      <c r="R20" s="66">
        <f>Counts!R20*'Job Details'!$B$18</f>
        <v>0</v>
      </c>
      <c r="S20" s="67">
        <f t="shared" si="14"/>
        <v>19</v>
      </c>
      <c r="T20" s="25">
        <f>Counts!T20*'Job Details'!$B$12</f>
        <v>55</v>
      </c>
      <c r="U20" s="26">
        <f>Counts!U20*'Job Details'!$B$13</f>
        <v>8</v>
      </c>
      <c r="V20" s="27">
        <f>Counts!V20*'Job Details'!$B$14</f>
        <v>6</v>
      </c>
      <c r="W20" s="27">
        <f>Counts!W20*'Job Details'!$B$15</f>
        <v>11.5</v>
      </c>
      <c r="X20" s="28">
        <f>Counts!X20*'Job Details'!$B$16</f>
        <v>2</v>
      </c>
      <c r="Y20" s="27">
        <f>Counts!Y20*'Job Details'!$B$17</f>
        <v>0.4</v>
      </c>
      <c r="Z20" s="66">
        <f>Counts!Z20*'Job Details'!$B$18</f>
        <v>0</v>
      </c>
      <c r="AA20" s="67">
        <f t="shared" si="15"/>
        <v>82.9</v>
      </c>
      <c r="AB20" s="25">
        <f>Counts!AB20*'Job Details'!$B$12</f>
        <v>15</v>
      </c>
      <c r="AC20" s="26">
        <f>Counts!AC20*'Job Details'!$B$13</f>
        <v>4</v>
      </c>
      <c r="AD20" s="27">
        <f>Counts!AD20*'Job Details'!$B$14</f>
        <v>0</v>
      </c>
      <c r="AE20" s="27">
        <f>Counts!AE20*'Job Details'!$B$15</f>
        <v>0</v>
      </c>
      <c r="AF20" s="28">
        <f>Counts!AF20*'Job Details'!$B$16</f>
        <v>2</v>
      </c>
      <c r="AG20" s="27">
        <f>Counts!AG20*'Job Details'!$B$17</f>
        <v>0.4</v>
      </c>
      <c r="AH20" s="66">
        <f>Counts!AH20*'Job Details'!$B$18</f>
        <v>0</v>
      </c>
      <c r="AI20" s="67">
        <f t="shared" si="16"/>
        <v>21.4</v>
      </c>
      <c r="AJ20" s="25">
        <f>Counts!AJ20*'Job Details'!$B$12</f>
        <v>0</v>
      </c>
      <c r="AK20" s="26">
        <f>Counts!AK20*'Job Details'!$B$13</f>
        <v>0</v>
      </c>
      <c r="AL20" s="27">
        <f>Counts!AL20*'Job Details'!$B$14</f>
        <v>0</v>
      </c>
      <c r="AM20" s="27">
        <f>Counts!AM20*'Job Details'!$B$15</f>
        <v>0</v>
      </c>
      <c r="AN20" s="28">
        <f>Counts!AN20*'Job Details'!$B$16</f>
        <v>0</v>
      </c>
      <c r="AO20" s="27">
        <f>Counts!AO20*'Job Details'!$B$17</f>
        <v>0</v>
      </c>
      <c r="AP20" s="66">
        <f>Counts!AP20*'Job Details'!$B$18</f>
        <v>0</v>
      </c>
      <c r="AQ20" s="67">
        <f t="shared" si="11"/>
        <v>0</v>
      </c>
      <c r="AR20" s="25">
        <f>Counts!AR20*'Job Details'!$B$12</f>
        <v>7</v>
      </c>
      <c r="AS20" s="26">
        <f>Counts!AS20*'Job Details'!$B$13</f>
        <v>0</v>
      </c>
      <c r="AT20" s="27">
        <f>Counts!AT20*'Job Details'!$B$14</f>
        <v>0</v>
      </c>
      <c r="AU20" s="27">
        <f>Counts!AU20*'Job Details'!$B$15</f>
        <v>0</v>
      </c>
      <c r="AV20" s="28">
        <f>Counts!AV20*'Job Details'!$B$16</f>
        <v>0</v>
      </c>
      <c r="AW20" s="27">
        <f>Counts!AW20*'Job Details'!$B$17</f>
        <v>0</v>
      </c>
      <c r="AX20" s="66">
        <f>Counts!AX20*'Job Details'!$B$18</f>
        <v>0</v>
      </c>
      <c r="AY20" s="67">
        <f t="shared" si="12"/>
        <v>7</v>
      </c>
      <c r="AZ20" s="25">
        <f>Counts!AZ20*'Job Details'!$B$12</f>
        <v>64</v>
      </c>
      <c r="BA20" s="26">
        <f>Counts!BA20*'Job Details'!$B$13</f>
        <v>6</v>
      </c>
      <c r="BB20" s="27">
        <f>Counts!BB20*'Job Details'!$B$14</f>
        <v>4.5</v>
      </c>
      <c r="BC20" s="27">
        <f>Counts!BC20*'Job Details'!$B$15</f>
        <v>11.5</v>
      </c>
      <c r="BD20" s="28">
        <f>Counts!BD20*'Job Details'!$B$16</f>
        <v>4</v>
      </c>
      <c r="BE20" s="27">
        <f>Counts!BE20*'Job Details'!$B$17</f>
        <v>0</v>
      </c>
      <c r="BF20" s="66">
        <f>Counts!BF20*'Job Details'!$B$18</f>
        <v>0</v>
      </c>
      <c r="BG20" s="67">
        <f t="shared" si="17"/>
        <v>90</v>
      </c>
      <c r="BH20" s="25">
        <f>Counts!BH20*'Job Details'!$B$12</f>
        <v>3</v>
      </c>
      <c r="BI20" s="26">
        <f>Counts!BI20*'Job Details'!$B$13</f>
        <v>2</v>
      </c>
      <c r="BJ20" s="27">
        <f>Counts!BJ20*'Job Details'!$B$14</f>
        <v>0</v>
      </c>
      <c r="BK20" s="27">
        <f>Counts!BK20*'Job Details'!$B$15</f>
        <v>0</v>
      </c>
      <c r="BL20" s="28">
        <f>Counts!BL20*'Job Details'!$B$16</f>
        <v>0</v>
      </c>
      <c r="BM20" s="27">
        <f>Counts!BM20*'Job Details'!$B$17</f>
        <v>0.4</v>
      </c>
      <c r="BN20" s="66">
        <f>Counts!BN20*'Job Details'!$B$18</f>
        <v>0</v>
      </c>
      <c r="BO20" s="67">
        <f t="shared" si="18"/>
        <v>5.4</v>
      </c>
      <c r="BP20" s="25">
        <f>Counts!BP20*'Job Details'!$B$12</f>
        <v>0</v>
      </c>
      <c r="BQ20" s="26">
        <f>Counts!BQ20*'Job Details'!$B$13</f>
        <v>0</v>
      </c>
      <c r="BR20" s="27">
        <f>Counts!BR20*'Job Details'!$B$14</f>
        <v>0</v>
      </c>
      <c r="BS20" s="27">
        <f>Counts!BS20*'Job Details'!$B$15</f>
        <v>0</v>
      </c>
      <c r="BT20" s="28">
        <f>Counts!BT20*'Job Details'!$B$16</f>
        <v>0</v>
      </c>
      <c r="BU20" s="27">
        <f>Counts!BU20*'Job Details'!$B$17</f>
        <v>0</v>
      </c>
      <c r="BV20" s="26">
        <f>Counts!BV20*'Job Details'!$B$18</f>
        <v>0</v>
      </c>
      <c r="BW20" s="86">
        <f t="shared" si="19"/>
        <v>0</v>
      </c>
    </row>
    <row r="21" spans="1:75" ht="21.9" customHeight="1">
      <c r="A21" s="23">
        <f t="shared" si="2"/>
        <v>0.43750000000000061</v>
      </c>
      <c r="B21" s="24" t="s">
        <v>49</v>
      </c>
      <c r="C21" s="24">
        <f t="shared" si="3"/>
        <v>0.4479166666666673</v>
      </c>
      <c r="D21" s="25">
        <f>Counts!D21*'Job Details'!$B$12</f>
        <v>0</v>
      </c>
      <c r="E21" s="26">
        <f>Counts!E21*'Job Details'!$B$13</f>
        <v>0</v>
      </c>
      <c r="F21" s="27">
        <f>Counts!F21*'Job Details'!$B$14</f>
        <v>0</v>
      </c>
      <c r="G21" s="27">
        <f>Counts!G21*'Job Details'!$B$15</f>
        <v>0</v>
      </c>
      <c r="H21" s="28">
        <f>Counts!H21*'Job Details'!$B$16</f>
        <v>0</v>
      </c>
      <c r="I21" s="27">
        <f>Counts!I21*'Job Details'!$B$17</f>
        <v>0</v>
      </c>
      <c r="J21" s="66">
        <f>Counts!J21*'Job Details'!$B$18</f>
        <v>0</v>
      </c>
      <c r="K21" s="67">
        <f t="shared" si="13"/>
        <v>0</v>
      </c>
      <c r="L21" s="25">
        <f>Counts!L21*'Job Details'!$B$12</f>
        <v>11</v>
      </c>
      <c r="M21" s="26">
        <f>Counts!M21*'Job Details'!$B$13</f>
        <v>2</v>
      </c>
      <c r="N21" s="27">
        <f>Counts!N21*'Job Details'!$B$14</f>
        <v>0</v>
      </c>
      <c r="O21" s="27">
        <f>Counts!O21*'Job Details'!$B$15</f>
        <v>0</v>
      </c>
      <c r="P21" s="28">
        <f>Counts!P21*'Job Details'!$B$16</f>
        <v>2</v>
      </c>
      <c r="Q21" s="27">
        <f>Counts!Q21*'Job Details'!$B$17</f>
        <v>0.8</v>
      </c>
      <c r="R21" s="66">
        <f>Counts!R21*'Job Details'!$B$18</f>
        <v>0</v>
      </c>
      <c r="S21" s="67">
        <f t="shared" si="14"/>
        <v>15.8</v>
      </c>
      <c r="T21" s="25">
        <f>Counts!T21*'Job Details'!$B$12</f>
        <v>74</v>
      </c>
      <c r="U21" s="26">
        <f>Counts!U21*'Job Details'!$B$13</f>
        <v>15</v>
      </c>
      <c r="V21" s="27">
        <f>Counts!V21*'Job Details'!$B$14</f>
        <v>4.5</v>
      </c>
      <c r="W21" s="27">
        <f>Counts!W21*'Job Details'!$B$15</f>
        <v>6.8999999999999995</v>
      </c>
      <c r="X21" s="28">
        <f>Counts!X21*'Job Details'!$B$16</f>
        <v>4</v>
      </c>
      <c r="Y21" s="27">
        <f>Counts!Y21*'Job Details'!$B$17</f>
        <v>2</v>
      </c>
      <c r="Z21" s="66">
        <f>Counts!Z21*'Job Details'!$B$18</f>
        <v>0</v>
      </c>
      <c r="AA21" s="67">
        <f t="shared" si="15"/>
        <v>106.4</v>
      </c>
      <c r="AB21" s="25">
        <f>Counts!AB21*'Job Details'!$B$12</f>
        <v>14</v>
      </c>
      <c r="AC21" s="26">
        <f>Counts!AC21*'Job Details'!$B$13</f>
        <v>5</v>
      </c>
      <c r="AD21" s="27">
        <f>Counts!AD21*'Job Details'!$B$14</f>
        <v>0</v>
      </c>
      <c r="AE21" s="27">
        <f>Counts!AE21*'Job Details'!$B$15</f>
        <v>0</v>
      </c>
      <c r="AF21" s="28">
        <f>Counts!AF21*'Job Details'!$B$16</f>
        <v>2</v>
      </c>
      <c r="AG21" s="27">
        <f>Counts!AG21*'Job Details'!$B$17</f>
        <v>0.4</v>
      </c>
      <c r="AH21" s="66">
        <f>Counts!AH21*'Job Details'!$B$18</f>
        <v>0</v>
      </c>
      <c r="AI21" s="67">
        <f t="shared" si="16"/>
        <v>21.4</v>
      </c>
      <c r="AJ21" s="25">
        <f>Counts!AJ21*'Job Details'!$B$12</f>
        <v>0</v>
      </c>
      <c r="AK21" s="26">
        <f>Counts!AK21*'Job Details'!$B$13</f>
        <v>0</v>
      </c>
      <c r="AL21" s="27">
        <f>Counts!AL21*'Job Details'!$B$14</f>
        <v>0</v>
      </c>
      <c r="AM21" s="27">
        <f>Counts!AM21*'Job Details'!$B$15</f>
        <v>0</v>
      </c>
      <c r="AN21" s="28">
        <f>Counts!AN21*'Job Details'!$B$16</f>
        <v>0</v>
      </c>
      <c r="AO21" s="27">
        <f>Counts!AO21*'Job Details'!$B$17</f>
        <v>0</v>
      </c>
      <c r="AP21" s="66">
        <f>Counts!AP21*'Job Details'!$B$18</f>
        <v>0</v>
      </c>
      <c r="AQ21" s="67">
        <f t="shared" si="11"/>
        <v>0</v>
      </c>
      <c r="AR21" s="25">
        <f>Counts!AR21*'Job Details'!$B$12</f>
        <v>3</v>
      </c>
      <c r="AS21" s="26">
        <f>Counts!AS21*'Job Details'!$B$13</f>
        <v>0</v>
      </c>
      <c r="AT21" s="27">
        <f>Counts!AT21*'Job Details'!$B$14</f>
        <v>0</v>
      </c>
      <c r="AU21" s="27">
        <f>Counts!AU21*'Job Details'!$B$15</f>
        <v>0</v>
      </c>
      <c r="AV21" s="28">
        <f>Counts!AV21*'Job Details'!$B$16</f>
        <v>0</v>
      </c>
      <c r="AW21" s="27">
        <f>Counts!AW21*'Job Details'!$B$17</f>
        <v>0</v>
      </c>
      <c r="AX21" s="66">
        <f>Counts!AX21*'Job Details'!$B$18</f>
        <v>0</v>
      </c>
      <c r="AY21" s="67">
        <f t="shared" si="12"/>
        <v>3</v>
      </c>
      <c r="AZ21" s="25">
        <f>Counts!AZ21*'Job Details'!$B$12</f>
        <v>68</v>
      </c>
      <c r="BA21" s="26">
        <f>Counts!BA21*'Job Details'!$B$13</f>
        <v>9</v>
      </c>
      <c r="BB21" s="27">
        <f>Counts!BB21*'Job Details'!$B$14</f>
        <v>3</v>
      </c>
      <c r="BC21" s="27">
        <f>Counts!BC21*'Job Details'!$B$15</f>
        <v>6.8999999999999995</v>
      </c>
      <c r="BD21" s="28">
        <f>Counts!BD21*'Job Details'!$B$16</f>
        <v>2</v>
      </c>
      <c r="BE21" s="27">
        <f>Counts!BE21*'Job Details'!$B$17</f>
        <v>0.8</v>
      </c>
      <c r="BF21" s="66">
        <f>Counts!BF21*'Job Details'!$B$18</f>
        <v>0</v>
      </c>
      <c r="BG21" s="67">
        <f t="shared" si="17"/>
        <v>89.7</v>
      </c>
      <c r="BH21" s="25">
        <f>Counts!BH21*'Job Details'!$B$12</f>
        <v>1</v>
      </c>
      <c r="BI21" s="26">
        <f>Counts!BI21*'Job Details'!$B$13</f>
        <v>1</v>
      </c>
      <c r="BJ21" s="27">
        <f>Counts!BJ21*'Job Details'!$B$14</f>
        <v>0</v>
      </c>
      <c r="BK21" s="27">
        <f>Counts!BK21*'Job Details'!$B$15</f>
        <v>0</v>
      </c>
      <c r="BL21" s="28">
        <f>Counts!BL21*'Job Details'!$B$16</f>
        <v>0</v>
      </c>
      <c r="BM21" s="27">
        <f>Counts!BM21*'Job Details'!$B$17</f>
        <v>0</v>
      </c>
      <c r="BN21" s="66">
        <f>Counts!BN21*'Job Details'!$B$18</f>
        <v>0</v>
      </c>
      <c r="BO21" s="67">
        <f t="shared" si="18"/>
        <v>2</v>
      </c>
      <c r="BP21" s="25">
        <f>Counts!BP21*'Job Details'!$B$12</f>
        <v>0</v>
      </c>
      <c r="BQ21" s="26">
        <f>Counts!BQ21*'Job Details'!$B$13</f>
        <v>0</v>
      </c>
      <c r="BR21" s="27">
        <f>Counts!BR21*'Job Details'!$B$14</f>
        <v>0</v>
      </c>
      <c r="BS21" s="27">
        <f>Counts!BS21*'Job Details'!$B$15</f>
        <v>0</v>
      </c>
      <c r="BT21" s="28">
        <f>Counts!BT21*'Job Details'!$B$16</f>
        <v>0</v>
      </c>
      <c r="BU21" s="27">
        <f>Counts!BU21*'Job Details'!$B$17</f>
        <v>0</v>
      </c>
      <c r="BV21" s="26">
        <f>Counts!BV21*'Job Details'!$B$18</f>
        <v>0</v>
      </c>
      <c r="BW21" s="86">
        <f t="shared" si="19"/>
        <v>0</v>
      </c>
    </row>
    <row r="22" spans="1:75" ht="21.9" customHeight="1">
      <c r="A22" s="29">
        <f t="shared" si="2"/>
        <v>0.4479166666666673</v>
      </c>
      <c r="B22" s="30" t="s">
        <v>49</v>
      </c>
      <c r="C22" s="31">
        <f t="shared" si="3"/>
        <v>0.45833333333333398</v>
      </c>
      <c r="D22" s="32">
        <f>Counts!D22*'Job Details'!$B$12</f>
        <v>0</v>
      </c>
      <c r="E22" s="33">
        <f>Counts!E22*'Job Details'!$B$13</f>
        <v>0</v>
      </c>
      <c r="F22" s="34">
        <f>Counts!F22*'Job Details'!$B$14</f>
        <v>0</v>
      </c>
      <c r="G22" s="34">
        <f>Counts!G22*'Job Details'!$B$15</f>
        <v>0</v>
      </c>
      <c r="H22" s="35">
        <f>Counts!H22*'Job Details'!$B$16</f>
        <v>0</v>
      </c>
      <c r="I22" s="36">
        <f>Counts!I22*'Job Details'!$B$17</f>
        <v>0</v>
      </c>
      <c r="J22" s="68">
        <f>Counts!J22*'Job Details'!$B$18</f>
        <v>0</v>
      </c>
      <c r="K22" s="69">
        <f t="shared" si="13"/>
        <v>0</v>
      </c>
      <c r="L22" s="32">
        <f>Counts!L22*'Job Details'!$B$12</f>
        <v>15</v>
      </c>
      <c r="M22" s="33">
        <f>Counts!M22*'Job Details'!$B$13</f>
        <v>3</v>
      </c>
      <c r="N22" s="34">
        <f>Counts!N22*'Job Details'!$B$14</f>
        <v>0</v>
      </c>
      <c r="O22" s="34">
        <f>Counts!O22*'Job Details'!$B$15</f>
        <v>0</v>
      </c>
      <c r="P22" s="35">
        <f>Counts!P22*'Job Details'!$B$16</f>
        <v>2</v>
      </c>
      <c r="Q22" s="36">
        <f>Counts!Q22*'Job Details'!$B$17</f>
        <v>0.8</v>
      </c>
      <c r="R22" s="68">
        <f>Counts!R22*'Job Details'!$B$18</f>
        <v>0</v>
      </c>
      <c r="S22" s="69">
        <f t="shared" si="14"/>
        <v>20.8</v>
      </c>
      <c r="T22" s="32">
        <f>Counts!T22*'Job Details'!$B$12</f>
        <v>72</v>
      </c>
      <c r="U22" s="33">
        <f>Counts!U22*'Job Details'!$B$13</f>
        <v>9</v>
      </c>
      <c r="V22" s="34">
        <f>Counts!V22*'Job Details'!$B$14</f>
        <v>1.5</v>
      </c>
      <c r="W22" s="34">
        <f>Counts!W22*'Job Details'!$B$15</f>
        <v>4.5999999999999996</v>
      </c>
      <c r="X22" s="35">
        <f>Counts!X22*'Job Details'!$B$16</f>
        <v>2</v>
      </c>
      <c r="Y22" s="36">
        <f>Counts!Y22*'Job Details'!$B$17</f>
        <v>0</v>
      </c>
      <c r="Z22" s="68">
        <f>Counts!Z22*'Job Details'!$B$18</f>
        <v>0</v>
      </c>
      <c r="AA22" s="69">
        <f t="shared" si="15"/>
        <v>89.1</v>
      </c>
      <c r="AB22" s="32">
        <f>Counts!AB22*'Job Details'!$B$12</f>
        <v>17</v>
      </c>
      <c r="AC22" s="33">
        <f>Counts!AC22*'Job Details'!$B$13</f>
        <v>2</v>
      </c>
      <c r="AD22" s="34">
        <f>Counts!AD22*'Job Details'!$B$14</f>
        <v>0</v>
      </c>
      <c r="AE22" s="34">
        <f>Counts!AE22*'Job Details'!$B$15</f>
        <v>0</v>
      </c>
      <c r="AF22" s="35">
        <f>Counts!AF22*'Job Details'!$B$16</f>
        <v>0</v>
      </c>
      <c r="AG22" s="36">
        <f>Counts!AG22*'Job Details'!$B$17</f>
        <v>0.8</v>
      </c>
      <c r="AH22" s="68">
        <f>Counts!AH22*'Job Details'!$B$18</f>
        <v>0</v>
      </c>
      <c r="AI22" s="69">
        <f t="shared" si="16"/>
        <v>19.8</v>
      </c>
      <c r="AJ22" s="32">
        <f>Counts!AJ22*'Job Details'!$B$12</f>
        <v>0</v>
      </c>
      <c r="AK22" s="33">
        <f>Counts!AK22*'Job Details'!$B$13</f>
        <v>0</v>
      </c>
      <c r="AL22" s="34">
        <f>Counts!AL22*'Job Details'!$B$14</f>
        <v>0</v>
      </c>
      <c r="AM22" s="34">
        <f>Counts!AM22*'Job Details'!$B$15</f>
        <v>0</v>
      </c>
      <c r="AN22" s="35">
        <f>Counts!AN22*'Job Details'!$B$16</f>
        <v>0</v>
      </c>
      <c r="AO22" s="36">
        <f>Counts!AO22*'Job Details'!$B$17</f>
        <v>0</v>
      </c>
      <c r="AP22" s="68">
        <f>Counts!AP22*'Job Details'!$B$18</f>
        <v>0</v>
      </c>
      <c r="AQ22" s="69">
        <f t="shared" si="11"/>
        <v>0</v>
      </c>
      <c r="AR22" s="32">
        <f>Counts!AR22*'Job Details'!$B$12</f>
        <v>2</v>
      </c>
      <c r="AS22" s="33">
        <f>Counts!AS22*'Job Details'!$B$13</f>
        <v>4</v>
      </c>
      <c r="AT22" s="34">
        <f>Counts!AT22*'Job Details'!$B$14</f>
        <v>0</v>
      </c>
      <c r="AU22" s="34">
        <f>Counts!AU22*'Job Details'!$B$15</f>
        <v>0</v>
      </c>
      <c r="AV22" s="35">
        <f>Counts!AV22*'Job Details'!$B$16</f>
        <v>0</v>
      </c>
      <c r="AW22" s="36">
        <f>Counts!AW22*'Job Details'!$B$17</f>
        <v>0.4</v>
      </c>
      <c r="AX22" s="68">
        <f>Counts!AX22*'Job Details'!$B$18</f>
        <v>0</v>
      </c>
      <c r="AY22" s="69">
        <f t="shared" si="12"/>
        <v>6.4</v>
      </c>
      <c r="AZ22" s="32">
        <f>Counts!AZ22*'Job Details'!$B$12</f>
        <v>53</v>
      </c>
      <c r="BA22" s="33">
        <f>Counts!BA22*'Job Details'!$B$13</f>
        <v>13</v>
      </c>
      <c r="BB22" s="34">
        <f>Counts!BB22*'Job Details'!$B$14</f>
        <v>3</v>
      </c>
      <c r="BC22" s="34">
        <f>Counts!BC22*'Job Details'!$B$15</f>
        <v>9.1999999999999993</v>
      </c>
      <c r="BD22" s="35">
        <f>Counts!BD22*'Job Details'!$B$16</f>
        <v>4</v>
      </c>
      <c r="BE22" s="36">
        <f>Counts!BE22*'Job Details'!$B$17</f>
        <v>0</v>
      </c>
      <c r="BF22" s="68">
        <f>Counts!BF22*'Job Details'!$B$18</f>
        <v>0</v>
      </c>
      <c r="BG22" s="69">
        <f t="shared" si="17"/>
        <v>82.2</v>
      </c>
      <c r="BH22" s="32">
        <f>Counts!BH22*'Job Details'!$B$12</f>
        <v>2</v>
      </c>
      <c r="BI22" s="33">
        <f>Counts!BI22*'Job Details'!$B$13</f>
        <v>0</v>
      </c>
      <c r="BJ22" s="34">
        <f>Counts!BJ22*'Job Details'!$B$14</f>
        <v>0</v>
      </c>
      <c r="BK22" s="34">
        <f>Counts!BK22*'Job Details'!$B$15</f>
        <v>0</v>
      </c>
      <c r="BL22" s="35">
        <f>Counts!BL22*'Job Details'!$B$16</f>
        <v>0</v>
      </c>
      <c r="BM22" s="36">
        <f>Counts!BM22*'Job Details'!$B$17</f>
        <v>0</v>
      </c>
      <c r="BN22" s="68">
        <f>Counts!BN22*'Job Details'!$B$18</f>
        <v>0</v>
      </c>
      <c r="BO22" s="69">
        <f t="shared" si="18"/>
        <v>2</v>
      </c>
      <c r="BP22" s="32">
        <f>Counts!BP22*'Job Details'!$B$12</f>
        <v>0</v>
      </c>
      <c r="BQ22" s="33">
        <f>Counts!BQ22*'Job Details'!$B$13</f>
        <v>0</v>
      </c>
      <c r="BR22" s="34">
        <f>Counts!BR22*'Job Details'!$B$14</f>
        <v>0</v>
      </c>
      <c r="BS22" s="34">
        <f>Counts!BS22*'Job Details'!$B$15</f>
        <v>0</v>
      </c>
      <c r="BT22" s="35">
        <f>Counts!BT22*'Job Details'!$B$16</f>
        <v>0</v>
      </c>
      <c r="BU22" s="36">
        <f>Counts!BU22*'Job Details'!$B$17</f>
        <v>0</v>
      </c>
      <c r="BV22" s="33">
        <f>Counts!BV22*'Job Details'!$B$18</f>
        <v>0</v>
      </c>
      <c r="BW22" s="87">
        <f t="shared" si="19"/>
        <v>0</v>
      </c>
    </row>
    <row r="23" spans="1:75" ht="21.9" customHeight="1">
      <c r="A23" s="17">
        <f t="shared" si="2"/>
        <v>0.45833333333333398</v>
      </c>
      <c r="B23" s="18" t="s">
        <v>49</v>
      </c>
      <c r="C23" s="18">
        <f t="shared" si="3"/>
        <v>0.46875000000000067</v>
      </c>
      <c r="D23" s="19">
        <f>Counts!D23*'Job Details'!$B$12</f>
        <v>0</v>
      </c>
      <c r="E23" s="20">
        <f>Counts!E23*'Job Details'!$B$13</f>
        <v>0</v>
      </c>
      <c r="F23" s="21">
        <f>Counts!F23*'Job Details'!$B$14</f>
        <v>0</v>
      </c>
      <c r="G23" s="21">
        <f>Counts!G23*'Job Details'!$B$15</f>
        <v>0</v>
      </c>
      <c r="H23" s="22">
        <f>Counts!H23*'Job Details'!$B$16</f>
        <v>0</v>
      </c>
      <c r="I23" s="21">
        <f>Counts!I23*'Job Details'!$B$17</f>
        <v>0</v>
      </c>
      <c r="J23" s="64">
        <f>Counts!J23*'Job Details'!$B$18</f>
        <v>0</v>
      </c>
      <c r="K23" s="65">
        <f t="shared" si="13"/>
        <v>0</v>
      </c>
      <c r="L23" s="19">
        <f>Counts!L23*'Job Details'!$B$12</f>
        <v>16</v>
      </c>
      <c r="M23" s="20">
        <f>Counts!M23*'Job Details'!$B$13</f>
        <v>1</v>
      </c>
      <c r="N23" s="21">
        <f>Counts!N23*'Job Details'!$B$14</f>
        <v>0</v>
      </c>
      <c r="O23" s="21">
        <f>Counts!O23*'Job Details'!$B$15</f>
        <v>0</v>
      </c>
      <c r="P23" s="22">
        <f>Counts!P23*'Job Details'!$B$16</f>
        <v>0</v>
      </c>
      <c r="Q23" s="21">
        <f>Counts!Q23*'Job Details'!$B$17</f>
        <v>0</v>
      </c>
      <c r="R23" s="64">
        <f>Counts!R23*'Job Details'!$B$18</f>
        <v>0</v>
      </c>
      <c r="S23" s="65">
        <f t="shared" si="14"/>
        <v>17</v>
      </c>
      <c r="T23" s="19">
        <f>Counts!T23*'Job Details'!$B$12</f>
        <v>62</v>
      </c>
      <c r="U23" s="20">
        <f>Counts!U23*'Job Details'!$B$13</f>
        <v>15</v>
      </c>
      <c r="V23" s="21">
        <f>Counts!V23*'Job Details'!$B$14</f>
        <v>1.5</v>
      </c>
      <c r="W23" s="21">
        <f>Counts!W23*'Job Details'!$B$15</f>
        <v>6.8999999999999995</v>
      </c>
      <c r="X23" s="22">
        <f>Counts!X23*'Job Details'!$B$16</f>
        <v>4</v>
      </c>
      <c r="Y23" s="21">
        <f>Counts!Y23*'Job Details'!$B$17</f>
        <v>0.8</v>
      </c>
      <c r="Z23" s="64">
        <f>Counts!Z23*'Job Details'!$B$18</f>
        <v>0</v>
      </c>
      <c r="AA23" s="65">
        <f t="shared" si="15"/>
        <v>90.2</v>
      </c>
      <c r="AB23" s="19">
        <f>Counts!AB23*'Job Details'!$B$12</f>
        <v>14</v>
      </c>
      <c r="AC23" s="20">
        <f>Counts!AC23*'Job Details'!$B$13</f>
        <v>4</v>
      </c>
      <c r="AD23" s="21">
        <f>Counts!AD23*'Job Details'!$B$14</f>
        <v>0</v>
      </c>
      <c r="AE23" s="21">
        <f>Counts!AE23*'Job Details'!$B$15</f>
        <v>0</v>
      </c>
      <c r="AF23" s="22">
        <f>Counts!AF23*'Job Details'!$B$16</f>
        <v>2</v>
      </c>
      <c r="AG23" s="21">
        <f>Counts!AG23*'Job Details'!$B$17</f>
        <v>0</v>
      </c>
      <c r="AH23" s="64">
        <f>Counts!AH23*'Job Details'!$B$18</f>
        <v>0</v>
      </c>
      <c r="AI23" s="65">
        <f t="shared" si="16"/>
        <v>20</v>
      </c>
      <c r="AJ23" s="19">
        <f>Counts!AJ23*'Job Details'!$B$12</f>
        <v>0</v>
      </c>
      <c r="AK23" s="20">
        <f>Counts!AK23*'Job Details'!$B$13</f>
        <v>0</v>
      </c>
      <c r="AL23" s="21">
        <f>Counts!AL23*'Job Details'!$B$14</f>
        <v>0</v>
      </c>
      <c r="AM23" s="21">
        <f>Counts!AM23*'Job Details'!$B$15</f>
        <v>0</v>
      </c>
      <c r="AN23" s="22">
        <f>Counts!AN23*'Job Details'!$B$16</f>
        <v>0</v>
      </c>
      <c r="AO23" s="21">
        <f>Counts!AO23*'Job Details'!$B$17</f>
        <v>0</v>
      </c>
      <c r="AP23" s="64">
        <f>Counts!AP23*'Job Details'!$B$18</f>
        <v>0</v>
      </c>
      <c r="AQ23" s="65">
        <f t="shared" ref="AQ23:AQ30" si="20">SUM(AJ23:AP23)</f>
        <v>0</v>
      </c>
      <c r="AR23" s="19">
        <f>Counts!AR23*'Job Details'!$B$12</f>
        <v>4</v>
      </c>
      <c r="AS23" s="20">
        <f>Counts!AS23*'Job Details'!$B$13</f>
        <v>2</v>
      </c>
      <c r="AT23" s="21">
        <f>Counts!AT23*'Job Details'!$B$14</f>
        <v>0</v>
      </c>
      <c r="AU23" s="21">
        <f>Counts!AU23*'Job Details'!$B$15</f>
        <v>0</v>
      </c>
      <c r="AV23" s="22">
        <f>Counts!AV23*'Job Details'!$B$16</f>
        <v>0</v>
      </c>
      <c r="AW23" s="21">
        <f>Counts!AW23*'Job Details'!$B$17</f>
        <v>0</v>
      </c>
      <c r="AX23" s="64">
        <f>Counts!AX23*'Job Details'!$B$18</f>
        <v>0</v>
      </c>
      <c r="AY23" s="65">
        <f t="shared" ref="AY23:AY30" si="21">SUM(AR23:AX23)</f>
        <v>6</v>
      </c>
      <c r="AZ23" s="19">
        <f>Counts!AZ23*'Job Details'!$B$12</f>
        <v>60</v>
      </c>
      <c r="BA23" s="20">
        <f>Counts!BA23*'Job Details'!$B$13</f>
        <v>8</v>
      </c>
      <c r="BB23" s="21">
        <f>Counts!BB23*'Job Details'!$B$14</f>
        <v>6</v>
      </c>
      <c r="BC23" s="21">
        <f>Counts!BC23*'Job Details'!$B$15</f>
        <v>2.2999999999999998</v>
      </c>
      <c r="BD23" s="22">
        <f>Counts!BD23*'Job Details'!$B$16</f>
        <v>2</v>
      </c>
      <c r="BE23" s="21">
        <f>Counts!BE23*'Job Details'!$B$17</f>
        <v>0.8</v>
      </c>
      <c r="BF23" s="64">
        <f>Counts!BF23*'Job Details'!$B$18</f>
        <v>0</v>
      </c>
      <c r="BG23" s="65">
        <f t="shared" si="17"/>
        <v>79.099999999999994</v>
      </c>
      <c r="BH23" s="19">
        <f>Counts!BH23*'Job Details'!$B$12</f>
        <v>2</v>
      </c>
      <c r="BI23" s="20">
        <f>Counts!BI23*'Job Details'!$B$13</f>
        <v>1</v>
      </c>
      <c r="BJ23" s="21">
        <f>Counts!BJ23*'Job Details'!$B$14</f>
        <v>0</v>
      </c>
      <c r="BK23" s="21">
        <f>Counts!BK23*'Job Details'!$B$15</f>
        <v>0</v>
      </c>
      <c r="BL23" s="22">
        <f>Counts!BL23*'Job Details'!$B$16</f>
        <v>0</v>
      </c>
      <c r="BM23" s="21">
        <f>Counts!BM23*'Job Details'!$B$17</f>
        <v>0</v>
      </c>
      <c r="BN23" s="64">
        <f>Counts!BN23*'Job Details'!$B$18</f>
        <v>0</v>
      </c>
      <c r="BO23" s="65">
        <f t="shared" si="18"/>
        <v>3</v>
      </c>
      <c r="BP23" s="19">
        <f>Counts!BP23*'Job Details'!$B$12</f>
        <v>0</v>
      </c>
      <c r="BQ23" s="20">
        <f>Counts!BQ23*'Job Details'!$B$13</f>
        <v>0</v>
      </c>
      <c r="BR23" s="21">
        <f>Counts!BR23*'Job Details'!$B$14</f>
        <v>0</v>
      </c>
      <c r="BS23" s="21">
        <f>Counts!BS23*'Job Details'!$B$15</f>
        <v>0</v>
      </c>
      <c r="BT23" s="22">
        <f>Counts!BT23*'Job Details'!$B$16</f>
        <v>0</v>
      </c>
      <c r="BU23" s="21">
        <f>Counts!BU23*'Job Details'!$B$17</f>
        <v>0</v>
      </c>
      <c r="BV23" s="20">
        <f>Counts!BV23*'Job Details'!$B$18</f>
        <v>0</v>
      </c>
      <c r="BW23" s="88">
        <f t="shared" si="19"/>
        <v>0</v>
      </c>
    </row>
    <row r="24" spans="1:75" ht="21.9" customHeight="1">
      <c r="A24" s="23">
        <f t="shared" si="2"/>
        <v>0.46875000000000067</v>
      </c>
      <c r="B24" s="24" t="s">
        <v>49</v>
      </c>
      <c r="C24" s="24">
        <f t="shared" si="3"/>
        <v>0.47916666666666735</v>
      </c>
      <c r="D24" s="25">
        <f>Counts!D24*'Job Details'!$B$12</f>
        <v>0</v>
      </c>
      <c r="E24" s="26">
        <f>Counts!E24*'Job Details'!$B$13</f>
        <v>0</v>
      </c>
      <c r="F24" s="27">
        <f>Counts!F24*'Job Details'!$B$14</f>
        <v>0</v>
      </c>
      <c r="G24" s="27">
        <f>Counts!G24*'Job Details'!$B$15</f>
        <v>0</v>
      </c>
      <c r="H24" s="28">
        <f>Counts!H24*'Job Details'!$B$16</f>
        <v>0</v>
      </c>
      <c r="I24" s="27">
        <f>Counts!I24*'Job Details'!$B$17</f>
        <v>0</v>
      </c>
      <c r="J24" s="66">
        <f>Counts!J24*'Job Details'!$B$18</f>
        <v>0</v>
      </c>
      <c r="K24" s="67">
        <f t="shared" si="13"/>
        <v>0</v>
      </c>
      <c r="L24" s="25">
        <f>Counts!L24*'Job Details'!$B$12</f>
        <v>10</v>
      </c>
      <c r="M24" s="26">
        <f>Counts!M24*'Job Details'!$B$13</f>
        <v>2</v>
      </c>
      <c r="N24" s="27">
        <f>Counts!N24*'Job Details'!$B$14</f>
        <v>0</v>
      </c>
      <c r="O24" s="27">
        <f>Counts!O24*'Job Details'!$B$15</f>
        <v>0</v>
      </c>
      <c r="P24" s="28">
        <f>Counts!P24*'Job Details'!$B$16</f>
        <v>0</v>
      </c>
      <c r="Q24" s="27">
        <f>Counts!Q24*'Job Details'!$B$17</f>
        <v>1.6</v>
      </c>
      <c r="R24" s="66">
        <f>Counts!R24*'Job Details'!$B$18</f>
        <v>0</v>
      </c>
      <c r="S24" s="67">
        <f t="shared" si="14"/>
        <v>13.6</v>
      </c>
      <c r="T24" s="25">
        <f>Counts!T24*'Job Details'!$B$12</f>
        <v>74</v>
      </c>
      <c r="U24" s="26">
        <f>Counts!U24*'Job Details'!$B$13</f>
        <v>12</v>
      </c>
      <c r="V24" s="27">
        <f>Counts!V24*'Job Details'!$B$14</f>
        <v>3</v>
      </c>
      <c r="W24" s="27">
        <f>Counts!W24*'Job Details'!$B$15</f>
        <v>13.799999999999999</v>
      </c>
      <c r="X24" s="28">
        <f>Counts!X24*'Job Details'!$B$16</f>
        <v>2</v>
      </c>
      <c r="Y24" s="27">
        <f>Counts!Y24*'Job Details'!$B$17</f>
        <v>1.2000000000000002</v>
      </c>
      <c r="Z24" s="66">
        <f>Counts!Z24*'Job Details'!$B$18</f>
        <v>0</v>
      </c>
      <c r="AA24" s="67">
        <f t="shared" si="15"/>
        <v>106</v>
      </c>
      <c r="AB24" s="25">
        <f>Counts!AB24*'Job Details'!$B$12</f>
        <v>20</v>
      </c>
      <c r="AC24" s="26">
        <f>Counts!AC24*'Job Details'!$B$13</f>
        <v>4</v>
      </c>
      <c r="AD24" s="27">
        <f>Counts!AD24*'Job Details'!$B$14</f>
        <v>0</v>
      </c>
      <c r="AE24" s="27">
        <f>Counts!AE24*'Job Details'!$B$15</f>
        <v>0</v>
      </c>
      <c r="AF24" s="28">
        <f>Counts!AF24*'Job Details'!$B$16</f>
        <v>0</v>
      </c>
      <c r="AG24" s="27">
        <f>Counts!AG24*'Job Details'!$B$17</f>
        <v>0.4</v>
      </c>
      <c r="AH24" s="66">
        <f>Counts!AH24*'Job Details'!$B$18</f>
        <v>0</v>
      </c>
      <c r="AI24" s="67">
        <f t="shared" si="16"/>
        <v>24.4</v>
      </c>
      <c r="AJ24" s="25">
        <f>Counts!AJ24*'Job Details'!$B$12</f>
        <v>0</v>
      </c>
      <c r="AK24" s="26">
        <f>Counts!AK24*'Job Details'!$B$13</f>
        <v>0</v>
      </c>
      <c r="AL24" s="27">
        <f>Counts!AL24*'Job Details'!$B$14</f>
        <v>0</v>
      </c>
      <c r="AM24" s="27">
        <f>Counts!AM24*'Job Details'!$B$15</f>
        <v>0</v>
      </c>
      <c r="AN24" s="28">
        <f>Counts!AN24*'Job Details'!$B$16</f>
        <v>0</v>
      </c>
      <c r="AO24" s="27">
        <f>Counts!AO24*'Job Details'!$B$17</f>
        <v>0</v>
      </c>
      <c r="AP24" s="66">
        <f>Counts!AP24*'Job Details'!$B$18</f>
        <v>0</v>
      </c>
      <c r="AQ24" s="67">
        <f t="shared" si="20"/>
        <v>0</v>
      </c>
      <c r="AR24" s="25">
        <f>Counts!AR24*'Job Details'!$B$12</f>
        <v>3</v>
      </c>
      <c r="AS24" s="26">
        <f>Counts!AS24*'Job Details'!$B$13</f>
        <v>0</v>
      </c>
      <c r="AT24" s="27">
        <f>Counts!AT24*'Job Details'!$B$14</f>
        <v>0</v>
      </c>
      <c r="AU24" s="27">
        <f>Counts!AU24*'Job Details'!$B$15</f>
        <v>0</v>
      </c>
      <c r="AV24" s="28">
        <f>Counts!AV24*'Job Details'!$B$16</f>
        <v>0</v>
      </c>
      <c r="AW24" s="27">
        <f>Counts!AW24*'Job Details'!$B$17</f>
        <v>0</v>
      </c>
      <c r="AX24" s="66">
        <f>Counts!AX24*'Job Details'!$B$18</f>
        <v>0</v>
      </c>
      <c r="AY24" s="67">
        <f t="shared" si="21"/>
        <v>3</v>
      </c>
      <c r="AZ24" s="25">
        <f>Counts!AZ24*'Job Details'!$B$12</f>
        <v>67</v>
      </c>
      <c r="BA24" s="26">
        <f>Counts!BA24*'Job Details'!$B$13</f>
        <v>16</v>
      </c>
      <c r="BB24" s="27">
        <f>Counts!BB24*'Job Details'!$B$14</f>
        <v>3</v>
      </c>
      <c r="BC24" s="27">
        <f>Counts!BC24*'Job Details'!$B$15</f>
        <v>6.8999999999999995</v>
      </c>
      <c r="BD24" s="28">
        <f>Counts!BD24*'Job Details'!$B$16</f>
        <v>4</v>
      </c>
      <c r="BE24" s="27">
        <f>Counts!BE24*'Job Details'!$B$17</f>
        <v>1.6</v>
      </c>
      <c r="BF24" s="66">
        <f>Counts!BF24*'Job Details'!$B$18</f>
        <v>0.2</v>
      </c>
      <c r="BG24" s="67">
        <f t="shared" si="17"/>
        <v>98.7</v>
      </c>
      <c r="BH24" s="25">
        <f>Counts!BH24*'Job Details'!$B$12</f>
        <v>4</v>
      </c>
      <c r="BI24" s="26">
        <f>Counts!BI24*'Job Details'!$B$13</f>
        <v>2</v>
      </c>
      <c r="BJ24" s="27">
        <f>Counts!BJ24*'Job Details'!$B$14</f>
        <v>0</v>
      </c>
      <c r="BK24" s="27">
        <f>Counts!BK24*'Job Details'!$B$15</f>
        <v>0</v>
      </c>
      <c r="BL24" s="28">
        <f>Counts!BL24*'Job Details'!$B$16</f>
        <v>0</v>
      </c>
      <c r="BM24" s="27">
        <f>Counts!BM24*'Job Details'!$B$17</f>
        <v>0</v>
      </c>
      <c r="BN24" s="66">
        <f>Counts!BN24*'Job Details'!$B$18</f>
        <v>0</v>
      </c>
      <c r="BO24" s="67">
        <f t="shared" si="18"/>
        <v>6</v>
      </c>
      <c r="BP24" s="25">
        <f>Counts!BP24*'Job Details'!$B$12</f>
        <v>0</v>
      </c>
      <c r="BQ24" s="26">
        <f>Counts!BQ24*'Job Details'!$B$13</f>
        <v>0</v>
      </c>
      <c r="BR24" s="27">
        <f>Counts!BR24*'Job Details'!$B$14</f>
        <v>0</v>
      </c>
      <c r="BS24" s="27">
        <f>Counts!BS24*'Job Details'!$B$15</f>
        <v>0</v>
      </c>
      <c r="BT24" s="28">
        <f>Counts!BT24*'Job Details'!$B$16</f>
        <v>0</v>
      </c>
      <c r="BU24" s="27">
        <f>Counts!BU24*'Job Details'!$B$17</f>
        <v>0</v>
      </c>
      <c r="BV24" s="26">
        <f>Counts!BV24*'Job Details'!$B$18</f>
        <v>0</v>
      </c>
      <c r="BW24" s="86">
        <f t="shared" si="19"/>
        <v>0</v>
      </c>
    </row>
    <row r="25" spans="1:75" ht="21.9" customHeight="1">
      <c r="A25" s="23">
        <f t="shared" si="2"/>
        <v>0.47916666666666735</v>
      </c>
      <c r="B25" s="24" t="s">
        <v>49</v>
      </c>
      <c r="C25" s="24">
        <f t="shared" si="3"/>
        <v>0.48958333333333404</v>
      </c>
      <c r="D25" s="25">
        <f>Counts!D25*'Job Details'!$B$12</f>
        <v>0</v>
      </c>
      <c r="E25" s="26">
        <f>Counts!E25*'Job Details'!$B$13</f>
        <v>0</v>
      </c>
      <c r="F25" s="27">
        <f>Counts!F25*'Job Details'!$B$14</f>
        <v>0</v>
      </c>
      <c r="G25" s="27">
        <f>Counts!G25*'Job Details'!$B$15</f>
        <v>0</v>
      </c>
      <c r="H25" s="28">
        <f>Counts!H25*'Job Details'!$B$16</f>
        <v>0</v>
      </c>
      <c r="I25" s="27">
        <f>Counts!I25*'Job Details'!$B$17</f>
        <v>0</v>
      </c>
      <c r="J25" s="66">
        <f>Counts!J25*'Job Details'!$B$18</f>
        <v>0</v>
      </c>
      <c r="K25" s="67">
        <f t="shared" si="13"/>
        <v>0</v>
      </c>
      <c r="L25" s="25">
        <f>Counts!L25*'Job Details'!$B$12</f>
        <v>13</v>
      </c>
      <c r="M25" s="26">
        <f>Counts!M25*'Job Details'!$B$13</f>
        <v>2</v>
      </c>
      <c r="N25" s="27">
        <f>Counts!N25*'Job Details'!$B$14</f>
        <v>3</v>
      </c>
      <c r="O25" s="27">
        <f>Counts!O25*'Job Details'!$B$15</f>
        <v>0</v>
      </c>
      <c r="P25" s="28">
        <f>Counts!P25*'Job Details'!$B$16</f>
        <v>2</v>
      </c>
      <c r="Q25" s="27">
        <f>Counts!Q25*'Job Details'!$B$17</f>
        <v>0.4</v>
      </c>
      <c r="R25" s="66">
        <f>Counts!R25*'Job Details'!$B$18</f>
        <v>0</v>
      </c>
      <c r="S25" s="67">
        <f t="shared" si="14"/>
        <v>20.399999999999999</v>
      </c>
      <c r="T25" s="25">
        <f>Counts!T25*'Job Details'!$B$12</f>
        <v>60</v>
      </c>
      <c r="U25" s="26">
        <f>Counts!U25*'Job Details'!$B$13</f>
        <v>6</v>
      </c>
      <c r="V25" s="27">
        <f>Counts!V25*'Job Details'!$B$14</f>
        <v>4.5</v>
      </c>
      <c r="W25" s="27">
        <f>Counts!W25*'Job Details'!$B$15</f>
        <v>2.2999999999999998</v>
      </c>
      <c r="X25" s="28">
        <f>Counts!X25*'Job Details'!$B$16</f>
        <v>2</v>
      </c>
      <c r="Y25" s="27">
        <f>Counts!Y25*'Job Details'!$B$17</f>
        <v>0.4</v>
      </c>
      <c r="Z25" s="66">
        <f>Counts!Z25*'Job Details'!$B$18</f>
        <v>0.4</v>
      </c>
      <c r="AA25" s="67">
        <f t="shared" si="15"/>
        <v>75.600000000000009</v>
      </c>
      <c r="AB25" s="25">
        <f>Counts!AB25*'Job Details'!$B$12</f>
        <v>16</v>
      </c>
      <c r="AC25" s="26">
        <f>Counts!AC25*'Job Details'!$B$13</f>
        <v>5</v>
      </c>
      <c r="AD25" s="27">
        <f>Counts!AD25*'Job Details'!$B$14</f>
        <v>0</v>
      </c>
      <c r="AE25" s="27">
        <f>Counts!AE25*'Job Details'!$B$15</f>
        <v>0</v>
      </c>
      <c r="AF25" s="28">
        <f>Counts!AF25*'Job Details'!$B$16</f>
        <v>0</v>
      </c>
      <c r="AG25" s="27">
        <f>Counts!AG25*'Job Details'!$B$17</f>
        <v>2</v>
      </c>
      <c r="AH25" s="66">
        <f>Counts!AH25*'Job Details'!$B$18</f>
        <v>0</v>
      </c>
      <c r="AI25" s="67">
        <f t="shared" si="16"/>
        <v>23</v>
      </c>
      <c r="AJ25" s="25">
        <f>Counts!AJ25*'Job Details'!$B$12</f>
        <v>0</v>
      </c>
      <c r="AK25" s="26">
        <f>Counts!AK25*'Job Details'!$B$13</f>
        <v>0</v>
      </c>
      <c r="AL25" s="27">
        <f>Counts!AL25*'Job Details'!$B$14</f>
        <v>0</v>
      </c>
      <c r="AM25" s="27">
        <f>Counts!AM25*'Job Details'!$B$15</f>
        <v>0</v>
      </c>
      <c r="AN25" s="28">
        <f>Counts!AN25*'Job Details'!$B$16</f>
        <v>0</v>
      </c>
      <c r="AO25" s="27">
        <f>Counts!AO25*'Job Details'!$B$17</f>
        <v>0</v>
      </c>
      <c r="AP25" s="66">
        <f>Counts!AP25*'Job Details'!$B$18</f>
        <v>0</v>
      </c>
      <c r="AQ25" s="67">
        <f t="shared" si="20"/>
        <v>0</v>
      </c>
      <c r="AR25" s="25">
        <f>Counts!AR25*'Job Details'!$B$12</f>
        <v>2</v>
      </c>
      <c r="AS25" s="26">
        <f>Counts!AS25*'Job Details'!$B$13</f>
        <v>1</v>
      </c>
      <c r="AT25" s="27">
        <f>Counts!AT25*'Job Details'!$B$14</f>
        <v>0</v>
      </c>
      <c r="AU25" s="27">
        <f>Counts!AU25*'Job Details'!$B$15</f>
        <v>0</v>
      </c>
      <c r="AV25" s="28">
        <f>Counts!AV25*'Job Details'!$B$16</f>
        <v>0</v>
      </c>
      <c r="AW25" s="27">
        <f>Counts!AW25*'Job Details'!$B$17</f>
        <v>0</v>
      </c>
      <c r="AX25" s="66">
        <f>Counts!AX25*'Job Details'!$B$18</f>
        <v>0</v>
      </c>
      <c r="AY25" s="67">
        <f t="shared" si="21"/>
        <v>3</v>
      </c>
      <c r="AZ25" s="25">
        <f>Counts!AZ25*'Job Details'!$B$12</f>
        <v>68</v>
      </c>
      <c r="BA25" s="26">
        <f>Counts!BA25*'Job Details'!$B$13</f>
        <v>8</v>
      </c>
      <c r="BB25" s="27">
        <f>Counts!BB25*'Job Details'!$B$14</f>
        <v>4.5</v>
      </c>
      <c r="BC25" s="27">
        <f>Counts!BC25*'Job Details'!$B$15</f>
        <v>9.1999999999999993</v>
      </c>
      <c r="BD25" s="28">
        <f>Counts!BD25*'Job Details'!$B$16</f>
        <v>2</v>
      </c>
      <c r="BE25" s="27">
        <f>Counts!BE25*'Job Details'!$B$17</f>
        <v>0.4</v>
      </c>
      <c r="BF25" s="66">
        <f>Counts!BF25*'Job Details'!$B$18</f>
        <v>0</v>
      </c>
      <c r="BG25" s="67">
        <f t="shared" si="17"/>
        <v>92.100000000000009</v>
      </c>
      <c r="BH25" s="25">
        <f>Counts!BH25*'Job Details'!$B$12</f>
        <v>4</v>
      </c>
      <c r="BI25" s="26">
        <f>Counts!BI25*'Job Details'!$B$13</f>
        <v>0</v>
      </c>
      <c r="BJ25" s="27">
        <f>Counts!BJ25*'Job Details'!$B$14</f>
        <v>0</v>
      </c>
      <c r="BK25" s="27">
        <f>Counts!BK25*'Job Details'!$B$15</f>
        <v>0</v>
      </c>
      <c r="BL25" s="28">
        <f>Counts!BL25*'Job Details'!$B$16</f>
        <v>0</v>
      </c>
      <c r="BM25" s="27">
        <f>Counts!BM25*'Job Details'!$B$17</f>
        <v>0</v>
      </c>
      <c r="BN25" s="66">
        <f>Counts!BN25*'Job Details'!$B$18</f>
        <v>0</v>
      </c>
      <c r="BO25" s="67">
        <f t="shared" si="18"/>
        <v>4</v>
      </c>
      <c r="BP25" s="25">
        <f>Counts!BP25*'Job Details'!$B$12</f>
        <v>0</v>
      </c>
      <c r="BQ25" s="26">
        <f>Counts!BQ25*'Job Details'!$B$13</f>
        <v>0</v>
      </c>
      <c r="BR25" s="27">
        <f>Counts!BR25*'Job Details'!$B$14</f>
        <v>0</v>
      </c>
      <c r="BS25" s="27">
        <f>Counts!BS25*'Job Details'!$B$15</f>
        <v>0</v>
      </c>
      <c r="BT25" s="28">
        <f>Counts!BT25*'Job Details'!$B$16</f>
        <v>0</v>
      </c>
      <c r="BU25" s="27">
        <f>Counts!BU25*'Job Details'!$B$17</f>
        <v>0</v>
      </c>
      <c r="BV25" s="26">
        <f>Counts!BV25*'Job Details'!$B$18</f>
        <v>0</v>
      </c>
      <c r="BW25" s="86">
        <f t="shared" si="19"/>
        <v>0</v>
      </c>
    </row>
    <row r="26" spans="1:75" ht="21.9" customHeight="1">
      <c r="A26" s="29">
        <f t="shared" si="2"/>
        <v>0.48958333333333404</v>
      </c>
      <c r="B26" s="30" t="s">
        <v>49</v>
      </c>
      <c r="C26" s="31">
        <f t="shared" si="3"/>
        <v>0.50000000000000067</v>
      </c>
      <c r="D26" s="32">
        <f>Counts!D26*'Job Details'!$B$12</f>
        <v>0</v>
      </c>
      <c r="E26" s="33">
        <f>Counts!E26*'Job Details'!$B$13</f>
        <v>0</v>
      </c>
      <c r="F26" s="34">
        <f>Counts!F26*'Job Details'!$B$14</f>
        <v>0</v>
      </c>
      <c r="G26" s="34">
        <f>Counts!G26*'Job Details'!$B$15</f>
        <v>0</v>
      </c>
      <c r="H26" s="35">
        <f>Counts!H26*'Job Details'!$B$16</f>
        <v>0</v>
      </c>
      <c r="I26" s="36">
        <f>Counts!I26*'Job Details'!$B$17</f>
        <v>0</v>
      </c>
      <c r="J26" s="68">
        <f>Counts!J26*'Job Details'!$B$18</f>
        <v>0</v>
      </c>
      <c r="K26" s="69">
        <f t="shared" si="13"/>
        <v>0</v>
      </c>
      <c r="L26" s="32">
        <f>Counts!L26*'Job Details'!$B$12</f>
        <v>9</v>
      </c>
      <c r="M26" s="33">
        <f>Counts!M26*'Job Details'!$B$13</f>
        <v>2</v>
      </c>
      <c r="N26" s="34">
        <f>Counts!N26*'Job Details'!$B$14</f>
        <v>0</v>
      </c>
      <c r="O26" s="34">
        <f>Counts!O26*'Job Details'!$B$15</f>
        <v>0</v>
      </c>
      <c r="P26" s="35">
        <f>Counts!P26*'Job Details'!$B$16</f>
        <v>0</v>
      </c>
      <c r="Q26" s="36">
        <f>Counts!Q26*'Job Details'!$B$17</f>
        <v>0</v>
      </c>
      <c r="R26" s="68">
        <f>Counts!R26*'Job Details'!$B$18</f>
        <v>0</v>
      </c>
      <c r="S26" s="69">
        <f t="shared" si="14"/>
        <v>11</v>
      </c>
      <c r="T26" s="32">
        <f>Counts!T26*'Job Details'!$B$12</f>
        <v>79</v>
      </c>
      <c r="U26" s="33">
        <f>Counts!U26*'Job Details'!$B$13</f>
        <v>11</v>
      </c>
      <c r="V26" s="34">
        <f>Counts!V26*'Job Details'!$B$14</f>
        <v>3</v>
      </c>
      <c r="W26" s="34">
        <f>Counts!W26*'Job Details'!$B$15</f>
        <v>2.2999999999999998</v>
      </c>
      <c r="X26" s="35">
        <f>Counts!X26*'Job Details'!$B$16</f>
        <v>0</v>
      </c>
      <c r="Y26" s="36">
        <f>Counts!Y26*'Job Details'!$B$17</f>
        <v>1.2000000000000002</v>
      </c>
      <c r="Z26" s="68">
        <f>Counts!Z26*'Job Details'!$B$18</f>
        <v>0</v>
      </c>
      <c r="AA26" s="69">
        <f t="shared" si="15"/>
        <v>96.5</v>
      </c>
      <c r="AB26" s="32">
        <f>Counts!AB26*'Job Details'!$B$12</f>
        <v>16</v>
      </c>
      <c r="AC26" s="33">
        <f>Counts!AC26*'Job Details'!$B$13</f>
        <v>0</v>
      </c>
      <c r="AD26" s="34">
        <f>Counts!AD26*'Job Details'!$B$14</f>
        <v>0</v>
      </c>
      <c r="AE26" s="34">
        <f>Counts!AE26*'Job Details'!$B$15</f>
        <v>0</v>
      </c>
      <c r="AF26" s="35">
        <f>Counts!AF26*'Job Details'!$B$16</f>
        <v>2</v>
      </c>
      <c r="AG26" s="36">
        <f>Counts!AG26*'Job Details'!$B$17</f>
        <v>0</v>
      </c>
      <c r="AH26" s="68">
        <f>Counts!AH26*'Job Details'!$B$18</f>
        <v>0</v>
      </c>
      <c r="AI26" s="69">
        <f t="shared" si="16"/>
        <v>18</v>
      </c>
      <c r="AJ26" s="32">
        <f>Counts!AJ26*'Job Details'!$B$12</f>
        <v>0</v>
      </c>
      <c r="AK26" s="33">
        <f>Counts!AK26*'Job Details'!$B$13</f>
        <v>0</v>
      </c>
      <c r="AL26" s="34">
        <f>Counts!AL26*'Job Details'!$B$14</f>
        <v>0</v>
      </c>
      <c r="AM26" s="34">
        <f>Counts!AM26*'Job Details'!$B$15</f>
        <v>0</v>
      </c>
      <c r="AN26" s="35">
        <f>Counts!AN26*'Job Details'!$B$16</f>
        <v>0</v>
      </c>
      <c r="AO26" s="36">
        <f>Counts!AO26*'Job Details'!$B$17</f>
        <v>0</v>
      </c>
      <c r="AP26" s="68">
        <f>Counts!AP26*'Job Details'!$B$18</f>
        <v>0</v>
      </c>
      <c r="AQ26" s="69">
        <f t="shared" si="20"/>
        <v>0</v>
      </c>
      <c r="AR26" s="32">
        <f>Counts!AR26*'Job Details'!$B$12</f>
        <v>2</v>
      </c>
      <c r="AS26" s="33">
        <f>Counts!AS26*'Job Details'!$B$13</f>
        <v>1</v>
      </c>
      <c r="AT26" s="34">
        <f>Counts!AT26*'Job Details'!$B$14</f>
        <v>0</v>
      </c>
      <c r="AU26" s="34">
        <f>Counts!AU26*'Job Details'!$B$15</f>
        <v>0</v>
      </c>
      <c r="AV26" s="35">
        <f>Counts!AV26*'Job Details'!$B$16</f>
        <v>0</v>
      </c>
      <c r="AW26" s="36">
        <f>Counts!AW26*'Job Details'!$B$17</f>
        <v>0.4</v>
      </c>
      <c r="AX26" s="68">
        <f>Counts!AX26*'Job Details'!$B$18</f>
        <v>0</v>
      </c>
      <c r="AY26" s="69">
        <f t="shared" si="21"/>
        <v>3.4</v>
      </c>
      <c r="AZ26" s="32">
        <f>Counts!AZ26*'Job Details'!$B$12</f>
        <v>72</v>
      </c>
      <c r="BA26" s="33">
        <f>Counts!BA26*'Job Details'!$B$13</f>
        <v>9</v>
      </c>
      <c r="BB26" s="34">
        <f>Counts!BB26*'Job Details'!$B$14</f>
        <v>3</v>
      </c>
      <c r="BC26" s="34">
        <f>Counts!BC26*'Job Details'!$B$15</f>
        <v>2.2999999999999998</v>
      </c>
      <c r="BD26" s="35">
        <f>Counts!BD26*'Job Details'!$B$16</f>
        <v>2</v>
      </c>
      <c r="BE26" s="36">
        <f>Counts!BE26*'Job Details'!$B$17</f>
        <v>1.2000000000000002</v>
      </c>
      <c r="BF26" s="68">
        <f>Counts!BF26*'Job Details'!$B$18</f>
        <v>0.2</v>
      </c>
      <c r="BG26" s="69">
        <f t="shared" si="17"/>
        <v>89.7</v>
      </c>
      <c r="BH26" s="32">
        <f>Counts!BH26*'Job Details'!$B$12</f>
        <v>5</v>
      </c>
      <c r="BI26" s="33">
        <f>Counts!BI26*'Job Details'!$B$13</f>
        <v>0</v>
      </c>
      <c r="BJ26" s="34">
        <f>Counts!BJ26*'Job Details'!$B$14</f>
        <v>0</v>
      </c>
      <c r="BK26" s="34">
        <f>Counts!BK26*'Job Details'!$B$15</f>
        <v>0</v>
      </c>
      <c r="BL26" s="35">
        <f>Counts!BL26*'Job Details'!$B$16</f>
        <v>0</v>
      </c>
      <c r="BM26" s="36">
        <f>Counts!BM26*'Job Details'!$B$17</f>
        <v>0</v>
      </c>
      <c r="BN26" s="68">
        <f>Counts!BN26*'Job Details'!$B$18</f>
        <v>0</v>
      </c>
      <c r="BO26" s="69">
        <f t="shared" si="18"/>
        <v>5</v>
      </c>
      <c r="BP26" s="32">
        <f>Counts!BP26*'Job Details'!$B$12</f>
        <v>0</v>
      </c>
      <c r="BQ26" s="33">
        <f>Counts!BQ26*'Job Details'!$B$13</f>
        <v>0</v>
      </c>
      <c r="BR26" s="34">
        <f>Counts!BR26*'Job Details'!$B$14</f>
        <v>0</v>
      </c>
      <c r="BS26" s="34">
        <f>Counts!BS26*'Job Details'!$B$15</f>
        <v>0</v>
      </c>
      <c r="BT26" s="35">
        <f>Counts!BT26*'Job Details'!$B$16</f>
        <v>0</v>
      </c>
      <c r="BU26" s="36">
        <f>Counts!BU26*'Job Details'!$B$17</f>
        <v>0</v>
      </c>
      <c r="BV26" s="33">
        <f>Counts!BV26*'Job Details'!$B$18</f>
        <v>0</v>
      </c>
      <c r="BW26" s="87">
        <f t="shared" si="19"/>
        <v>0</v>
      </c>
    </row>
    <row r="27" spans="1:75" ht="21.9" customHeight="1">
      <c r="A27" s="17">
        <f t="shared" si="2"/>
        <v>0.50000000000000067</v>
      </c>
      <c r="B27" s="18" t="s">
        <v>49</v>
      </c>
      <c r="C27" s="18">
        <f t="shared" si="3"/>
        <v>0.5104166666666673</v>
      </c>
      <c r="D27" s="19">
        <f>Counts!D27*'Job Details'!$B$12</f>
        <v>0</v>
      </c>
      <c r="E27" s="20">
        <f>Counts!E27*'Job Details'!$B$13</f>
        <v>0</v>
      </c>
      <c r="F27" s="21">
        <f>Counts!F27*'Job Details'!$B$14</f>
        <v>0</v>
      </c>
      <c r="G27" s="21">
        <f>Counts!G27*'Job Details'!$B$15</f>
        <v>0</v>
      </c>
      <c r="H27" s="22">
        <f>Counts!H27*'Job Details'!$B$16</f>
        <v>0</v>
      </c>
      <c r="I27" s="21">
        <f>Counts!I27*'Job Details'!$B$17</f>
        <v>0</v>
      </c>
      <c r="J27" s="64">
        <f>Counts!J27*'Job Details'!$B$18</f>
        <v>0</v>
      </c>
      <c r="K27" s="65">
        <f t="shared" ref="K27:K34" si="22">SUM(D27:J27)</f>
        <v>0</v>
      </c>
      <c r="L27" s="19">
        <f>Counts!L27*'Job Details'!$B$12</f>
        <v>12</v>
      </c>
      <c r="M27" s="20">
        <f>Counts!M27*'Job Details'!$B$13</f>
        <v>4</v>
      </c>
      <c r="N27" s="21">
        <f>Counts!N27*'Job Details'!$B$14</f>
        <v>1.5</v>
      </c>
      <c r="O27" s="21">
        <f>Counts!O27*'Job Details'!$B$15</f>
        <v>0</v>
      </c>
      <c r="P27" s="22">
        <f>Counts!P27*'Job Details'!$B$16</f>
        <v>0</v>
      </c>
      <c r="Q27" s="21">
        <f>Counts!Q27*'Job Details'!$B$17</f>
        <v>0</v>
      </c>
      <c r="R27" s="64">
        <f>Counts!R27*'Job Details'!$B$18</f>
        <v>0</v>
      </c>
      <c r="S27" s="65">
        <f t="shared" ref="S27:S34" si="23">SUM(L27:R27)</f>
        <v>17.5</v>
      </c>
      <c r="T27" s="19">
        <f>Counts!T27*'Job Details'!$B$12</f>
        <v>80</v>
      </c>
      <c r="U27" s="20">
        <f>Counts!U27*'Job Details'!$B$13</f>
        <v>9</v>
      </c>
      <c r="V27" s="21">
        <f>Counts!V27*'Job Details'!$B$14</f>
        <v>3</v>
      </c>
      <c r="W27" s="21">
        <f>Counts!W27*'Job Details'!$B$15</f>
        <v>6.8999999999999995</v>
      </c>
      <c r="X27" s="22">
        <f>Counts!X27*'Job Details'!$B$16</f>
        <v>4</v>
      </c>
      <c r="Y27" s="21">
        <f>Counts!Y27*'Job Details'!$B$17</f>
        <v>2.4000000000000004</v>
      </c>
      <c r="Z27" s="64">
        <f>Counts!Z27*'Job Details'!$B$18</f>
        <v>0</v>
      </c>
      <c r="AA27" s="65">
        <f t="shared" ref="AA27:AA34" si="24">SUM(T27:Z27)</f>
        <v>105.30000000000001</v>
      </c>
      <c r="AB27" s="19">
        <f>Counts!AB27*'Job Details'!$B$12</f>
        <v>17</v>
      </c>
      <c r="AC27" s="20">
        <f>Counts!AC27*'Job Details'!$B$13</f>
        <v>3</v>
      </c>
      <c r="AD27" s="21">
        <f>Counts!AD27*'Job Details'!$B$14</f>
        <v>3</v>
      </c>
      <c r="AE27" s="21">
        <f>Counts!AE27*'Job Details'!$B$15</f>
        <v>0</v>
      </c>
      <c r="AF27" s="22">
        <f>Counts!AF27*'Job Details'!$B$16</f>
        <v>0</v>
      </c>
      <c r="AG27" s="21">
        <f>Counts!AG27*'Job Details'!$B$17</f>
        <v>0</v>
      </c>
      <c r="AH27" s="64">
        <f>Counts!AH27*'Job Details'!$B$18</f>
        <v>0</v>
      </c>
      <c r="AI27" s="65">
        <f t="shared" ref="AI27:AI34" si="25">SUM(AB27:AH27)</f>
        <v>23</v>
      </c>
      <c r="AJ27" s="19">
        <f>Counts!AJ27*'Job Details'!$B$12</f>
        <v>0</v>
      </c>
      <c r="AK27" s="20">
        <f>Counts!AK27*'Job Details'!$B$13</f>
        <v>0</v>
      </c>
      <c r="AL27" s="21">
        <f>Counts!AL27*'Job Details'!$B$14</f>
        <v>0</v>
      </c>
      <c r="AM27" s="21">
        <f>Counts!AM27*'Job Details'!$B$15</f>
        <v>0</v>
      </c>
      <c r="AN27" s="22">
        <f>Counts!AN27*'Job Details'!$B$16</f>
        <v>0</v>
      </c>
      <c r="AO27" s="21">
        <f>Counts!AO27*'Job Details'!$B$17</f>
        <v>0</v>
      </c>
      <c r="AP27" s="64">
        <f>Counts!AP27*'Job Details'!$B$18</f>
        <v>0</v>
      </c>
      <c r="AQ27" s="65">
        <f t="shared" si="20"/>
        <v>0</v>
      </c>
      <c r="AR27" s="19">
        <f>Counts!AR27*'Job Details'!$B$12</f>
        <v>6</v>
      </c>
      <c r="AS27" s="20">
        <f>Counts!AS27*'Job Details'!$B$13</f>
        <v>1</v>
      </c>
      <c r="AT27" s="21">
        <f>Counts!AT27*'Job Details'!$B$14</f>
        <v>0</v>
      </c>
      <c r="AU27" s="21">
        <f>Counts!AU27*'Job Details'!$B$15</f>
        <v>0</v>
      </c>
      <c r="AV27" s="22">
        <f>Counts!AV27*'Job Details'!$B$16</f>
        <v>0</v>
      </c>
      <c r="AW27" s="21">
        <f>Counts!AW27*'Job Details'!$B$17</f>
        <v>0</v>
      </c>
      <c r="AX27" s="64">
        <f>Counts!AX27*'Job Details'!$B$18</f>
        <v>0</v>
      </c>
      <c r="AY27" s="65">
        <f t="shared" si="21"/>
        <v>7</v>
      </c>
      <c r="AZ27" s="19">
        <f>Counts!AZ27*'Job Details'!$B$12</f>
        <v>56</v>
      </c>
      <c r="BA27" s="20">
        <f>Counts!BA27*'Job Details'!$B$13</f>
        <v>8</v>
      </c>
      <c r="BB27" s="21">
        <f>Counts!BB27*'Job Details'!$B$14</f>
        <v>1.5</v>
      </c>
      <c r="BC27" s="21">
        <f>Counts!BC27*'Job Details'!$B$15</f>
        <v>6.8999999999999995</v>
      </c>
      <c r="BD27" s="22">
        <f>Counts!BD27*'Job Details'!$B$16</f>
        <v>4</v>
      </c>
      <c r="BE27" s="21">
        <f>Counts!BE27*'Job Details'!$B$17</f>
        <v>0.8</v>
      </c>
      <c r="BF27" s="64">
        <f>Counts!BF27*'Job Details'!$B$18</f>
        <v>0.4</v>
      </c>
      <c r="BG27" s="65">
        <f t="shared" ref="BG27:BG34" si="26">SUM(AZ27:BF27)</f>
        <v>77.600000000000009</v>
      </c>
      <c r="BH27" s="19">
        <f>Counts!BH27*'Job Details'!$B$12</f>
        <v>7</v>
      </c>
      <c r="BI27" s="20">
        <f>Counts!BI27*'Job Details'!$B$13</f>
        <v>1</v>
      </c>
      <c r="BJ27" s="21">
        <f>Counts!BJ27*'Job Details'!$B$14</f>
        <v>0</v>
      </c>
      <c r="BK27" s="21">
        <f>Counts!BK27*'Job Details'!$B$15</f>
        <v>0</v>
      </c>
      <c r="BL27" s="22">
        <f>Counts!BL27*'Job Details'!$B$16</f>
        <v>0</v>
      </c>
      <c r="BM27" s="21">
        <f>Counts!BM27*'Job Details'!$B$17</f>
        <v>0</v>
      </c>
      <c r="BN27" s="64">
        <f>Counts!BN27*'Job Details'!$B$18</f>
        <v>0</v>
      </c>
      <c r="BO27" s="65">
        <f t="shared" ref="BO27:BO34" si="27">SUM(BH27:BN27)</f>
        <v>8</v>
      </c>
      <c r="BP27" s="19">
        <f>Counts!BP27*'Job Details'!$B$12</f>
        <v>0</v>
      </c>
      <c r="BQ27" s="20">
        <f>Counts!BQ27*'Job Details'!$B$13</f>
        <v>0</v>
      </c>
      <c r="BR27" s="21">
        <f>Counts!BR27*'Job Details'!$B$14</f>
        <v>0</v>
      </c>
      <c r="BS27" s="21">
        <f>Counts!BS27*'Job Details'!$B$15</f>
        <v>0</v>
      </c>
      <c r="BT27" s="22">
        <f>Counts!BT27*'Job Details'!$B$16</f>
        <v>0</v>
      </c>
      <c r="BU27" s="21">
        <f>Counts!BU27*'Job Details'!$B$17</f>
        <v>0</v>
      </c>
      <c r="BV27" s="20">
        <f>Counts!BV27*'Job Details'!$B$18</f>
        <v>0</v>
      </c>
      <c r="BW27" s="88">
        <f t="shared" ref="BW27:BW34" si="28">SUM(BP27:BV27)</f>
        <v>0</v>
      </c>
    </row>
    <row r="28" spans="1:75" ht="21.9" customHeight="1">
      <c r="A28" s="23">
        <f t="shared" si="2"/>
        <v>0.5104166666666673</v>
      </c>
      <c r="B28" s="24" t="s">
        <v>49</v>
      </c>
      <c r="C28" s="24">
        <f t="shared" si="3"/>
        <v>0.52083333333333393</v>
      </c>
      <c r="D28" s="25">
        <f>Counts!D28*'Job Details'!$B$12</f>
        <v>0</v>
      </c>
      <c r="E28" s="26">
        <f>Counts!E28*'Job Details'!$B$13</f>
        <v>0</v>
      </c>
      <c r="F28" s="27">
        <f>Counts!F28*'Job Details'!$B$14</f>
        <v>0</v>
      </c>
      <c r="G28" s="27">
        <f>Counts!G28*'Job Details'!$B$15</f>
        <v>0</v>
      </c>
      <c r="H28" s="28">
        <f>Counts!H28*'Job Details'!$B$16</f>
        <v>0</v>
      </c>
      <c r="I28" s="27">
        <f>Counts!I28*'Job Details'!$B$17</f>
        <v>0</v>
      </c>
      <c r="J28" s="66">
        <f>Counts!J28*'Job Details'!$B$18</f>
        <v>0</v>
      </c>
      <c r="K28" s="67">
        <f t="shared" si="22"/>
        <v>0</v>
      </c>
      <c r="L28" s="25">
        <f>Counts!L28*'Job Details'!$B$12</f>
        <v>23</v>
      </c>
      <c r="M28" s="26">
        <f>Counts!M28*'Job Details'!$B$13</f>
        <v>3</v>
      </c>
      <c r="N28" s="27">
        <f>Counts!N28*'Job Details'!$B$14</f>
        <v>1.5</v>
      </c>
      <c r="O28" s="27">
        <f>Counts!O28*'Job Details'!$B$15</f>
        <v>0</v>
      </c>
      <c r="P28" s="28">
        <f>Counts!P28*'Job Details'!$B$16</f>
        <v>2</v>
      </c>
      <c r="Q28" s="27">
        <f>Counts!Q28*'Job Details'!$B$17</f>
        <v>2.4000000000000004</v>
      </c>
      <c r="R28" s="66">
        <f>Counts!R28*'Job Details'!$B$18</f>
        <v>0</v>
      </c>
      <c r="S28" s="67">
        <f t="shared" si="23"/>
        <v>31.9</v>
      </c>
      <c r="T28" s="25">
        <f>Counts!T28*'Job Details'!$B$12</f>
        <v>84</v>
      </c>
      <c r="U28" s="26">
        <f>Counts!U28*'Job Details'!$B$13</f>
        <v>8</v>
      </c>
      <c r="V28" s="27">
        <f>Counts!V28*'Job Details'!$B$14</f>
        <v>6</v>
      </c>
      <c r="W28" s="27">
        <f>Counts!W28*'Job Details'!$B$15</f>
        <v>2.2999999999999998</v>
      </c>
      <c r="X28" s="28">
        <f>Counts!X28*'Job Details'!$B$16</f>
        <v>4</v>
      </c>
      <c r="Y28" s="27">
        <f>Counts!Y28*'Job Details'!$B$17</f>
        <v>0.8</v>
      </c>
      <c r="Z28" s="66">
        <f>Counts!Z28*'Job Details'!$B$18</f>
        <v>0</v>
      </c>
      <c r="AA28" s="67">
        <f t="shared" si="24"/>
        <v>105.1</v>
      </c>
      <c r="AB28" s="25">
        <f>Counts!AB28*'Job Details'!$B$12</f>
        <v>15</v>
      </c>
      <c r="AC28" s="26">
        <f>Counts!AC28*'Job Details'!$B$13</f>
        <v>3</v>
      </c>
      <c r="AD28" s="27">
        <f>Counts!AD28*'Job Details'!$B$14</f>
        <v>0</v>
      </c>
      <c r="AE28" s="27">
        <f>Counts!AE28*'Job Details'!$B$15</f>
        <v>0</v>
      </c>
      <c r="AF28" s="28">
        <f>Counts!AF28*'Job Details'!$B$16</f>
        <v>2</v>
      </c>
      <c r="AG28" s="27">
        <f>Counts!AG28*'Job Details'!$B$17</f>
        <v>0.4</v>
      </c>
      <c r="AH28" s="66">
        <f>Counts!AH28*'Job Details'!$B$18</f>
        <v>0</v>
      </c>
      <c r="AI28" s="67">
        <f t="shared" si="25"/>
        <v>20.399999999999999</v>
      </c>
      <c r="AJ28" s="25">
        <f>Counts!AJ28*'Job Details'!$B$12</f>
        <v>0</v>
      </c>
      <c r="AK28" s="26">
        <f>Counts!AK28*'Job Details'!$B$13</f>
        <v>0</v>
      </c>
      <c r="AL28" s="27">
        <f>Counts!AL28*'Job Details'!$B$14</f>
        <v>0</v>
      </c>
      <c r="AM28" s="27">
        <f>Counts!AM28*'Job Details'!$B$15</f>
        <v>0</v>
      </c>
      <c r="AN28" s="28">
        <f>Counts!AN28*'Job Details'!$B$16</f>
        <v>0</v>
      </c>
      <c r="AO28" s="27">
        <f>Counts!AO28*'Job Details'!$B$17</f>
        <v>0</v>
      </c>
      <c r="AP28" s="66">
        <f>Counts!AP28*'Job Details'!$B$18</f>
        <v>0</v>
      </c>
      <c r="AQ28" s="67">
        <f t="shared" si="20"/>
        <v>0</v>
      </c>
      <c r="AR28" s="25">
        <f>Counts!AR28*'Job Details'!$B$12</f>
        <v>8</v>
      </c>
      <c r="AS28" s="26">
        <f>Counts!AS28*'Job Details'!$B$13</f>
        <v>2</v>
      </c>
      <c r="AT28" s="27">
        <f>Counts!AT28*'Job Details'!$B$14</f>
        <v>0</v>
      </c>
      <c r="AU28" s="27">
        <f>Counts!AU28*'Job Details'!$B$15</f>
        <v>0</v>
      </c>
      <c r="AV28" s="28">
        <f>Counts!AV28*'Job Details'!$B$16</f>
        <v>0</v>
      </c>
      <c r="AW28" s="27">
        <f>Counts!AW28*'Job Details'!$B$17</f>
        <v>0</v>
      </c>
      <c r="AX28" s="66">
        <f>Counts!AX28*'Job Details'!$B$18</f>
        <v>0</v>
      </c>
      <c r="AY28" s="67">
        <f t="shared" si="21"/>
        <v>10</v>
      </c>
      <c r="AZ28" s="25">
        <f>Counts!AZ28*'Job Details'!$B$12</f>
        <v>78</v>
      </c>
      <c r="BA28" s="26">
        <f>Counts!BA28*'Job Details'!$B$13</f>
        <v>8</v>
      </c>
      <c r="BB28" s="27">
        <f>Counts!BB28*'Job Details'!$B$14</f>
        <v>6</v>
      </c>
      <c r="BC28" s="27">
        <f>Counts!BC28*'Job Details'!$B$15</f>
        <v>0</v>
      </c>
      <c r="BD28" s="28">
        <f>Counts!BD28*'Job Details'!$B$16</f>
        <v>6</v>
      </c>
      <c r="BE28" s="27">
        <f>Counts!BE28*'Job Details'!$B$17</f>
        <v>0.8</v>
      </c>
      <c r="BF28" s="66">
        <f>Counts!BF28*'Job Details'!$B$18</f>
        <v>0</v>
      </c>
      <c r="BG28" s="67">
        <f t="shared" si="26"/>
        <v>98.8</v>
      </c>
      <c r="BH28" s="25">
        <f>Counts!BH28*'Job Details'!$B$12</f>
        <v>3</v>
      </c>
      <c r="BI28" s="26">
        <f>Counts!BI28*'Job Details'!$B$13</f>
        <v>1</v>
      </c>
      <c r="BJ28" s="27">
        <f>Counts!BJ28*'Job Details'!$B$14</f>
        <v>0</v>
      </c>
      <c r="BK28" s="27">
        <f>Counts!BK28*'Job Details'!$B$15</f>
        <v>0</v>
      </c>
      <c r="BL28" s="28">
        <f>Counts!BL28*'Job Details'!$B$16</f>
        <v>0</v>
      </c>
      <c r="BM28" s="27">
        <f>Counts!BM28*'Job Details'!$B$17</f>
        <v>0.4</v>
      </c>
      <c r="BN28" s="66">
        <f>Counts!BN28*'Job Details'!$B$18</f>
        <v>0</v>
      </c>
      <c r="BO28" s="67">
        <f t="shared" si="27"/>
        <v>4.4000000000000004</v>
      </c>
      <c r="BP28" s="25">
        <f>Counts!BP28*'Job Details'!$B$12</f>
        <v>0</v>
      </c>
      <c r="BQ28" s="26">
        <f>Counts!BQ28*'Job Details'!$B$13</f>
        <v>0</v>
      </c>
      <c r="BR28" s="27">
        <f>Counts!BR28*'Job Details'!$B$14</f>
        <v>0</v>
      </c>
      <c r="BS28" s="27">
        <f>Counts!BS28*'Job Details'!$B$15</f>
        <v>0</v>
      </c>
      <c r="BT28" s="28">
        <f>Counts!BT28*'Job Details'!$B$16</f>
        <v>0</v>
      </c>
      <c r="BU28" s="27">
        <f>Counts!BU28*'Job Details'!$B$17</f>
        <v>0</v>
      </c>
      <c r="BV28" s="26">
        <f>Counts!BV28*'Job Details'!$B$18</f>
        <v>0</v>
      </c>
      <c r="BW28" s="86">
        <f t="shared" si="28"/>
        <v>0</v>
      </c>
    </row>
    <row r="29" spans="1:75" ht="21.9" customHeight="1">
      <c r="A29" s="23">
        <f t="shared" si="2"/>
        <v>0.52083333333333393</v>
      </c>
      <c r="B29" s="24" t="s">
        <v>49</v>
      </c>
      <c r="C29" s="24">
        <f t="shared" si="3"/>
        <v>0.53125000000000056</v>
      </c>
      <c r="D29" s="25">
        <f>Counts!D29*'Job Details'!$B$12</f>
        <v>0</v>
      </c>
      <c r="E29" s="26">
        <f>Counts!E29*'Job Details'!$B$13</f>
        <v>0</v>
      </c>
      <c r="F29" s="27">
        <f>Counts!F29*'Job Details'!$B$14</f>
        <v>0</v>
      </c>
      <c r="G29" s="27">
        <f>Counts!G29*'Job Details'!$B$15</f>
        <v>0</v>
      </c>
      <c r="H29" s="28">
        <f>Counts!H29*'Job Details'!$B$16</f>
        <v>0</v>
      </c>
      <c r="I29" s="27">
        <f>Counts!I29*'Job Details'!$B$17</f>
        <v>0</v>
      </c>
      <c r="J29" s="66">
        <f>Counts!J29*'Job Details'!$B$18</f>
        <v>0</v>
      </c>
      <c r="K29" s="67">
        <f t="shared" si="22"/>
        <v>0</v>
      </c>
      <c r="L29" s="25">
        <f>Counts!L29*'Job Details'!$B$12</f>
        <v>10</v>
      </c>
      <c r="M29" s="26">
        <f>Counts!M29*'Job Details'!$B$13</f>
        <v>2</v>
      </c>
      <c r="N29" s="27">
        <f>Counts!N29*'Job Details'!$B$14</f>
        <v>0</v>
      </c>
      <c r="O29" s="27">
        <f>Counts!O29*'Job Details'!$B$15</f>
        <v>0</v>
      </c>
      <c r="P29" s="28">
        <f>Counts!P29*'Job Details'!$B$16</f>
        <v>2</v>
      </c>
      <c r="Q29" s="27">
        <f>Counts!Q29*'Job Details'!$B$17</f>
        <v>0.8</v>
      </c>
      <c r="R29" s="66">
        <f>Counts!R29*'Job Details'!$B$18</f>
        <v>0</v>
      </c>
      <c r="S29" s="67">
        <f t="shared" si="23"/>
        <v>14.8</v>
      </c>
      <c r="T29" s="25">
        <f>Counts!T29*'Job Details'!$B$12</f>
        <v>77</v>
      </c>
      <c r="U29" s="26">
        <f>Counts!U29*'Job Details'!$B$13</f>
        <v>11</v>
      </c>
      <c r="V29" s="27">
        <f>Counts!V29*'Job Details'!$B$14</f>
        <v>6</v>
      </c>
      <c r="W29" s="27">
        <f>Counts!W29*'Job Details'!$B$15</f>
        <v>9.1999999999999993</v>
      </c>
      <c r="X29" s="28">
        <f>Counts!X29*'Job Details'!$B$16</f>
        <v>2</v>
      </c>
      <c r="Y29" s="27">
        <f>Counts!Y29*'Job Details'!$B$17</f>
        <v>1.6</v>
      </c>
      <c r="Z29" s="66">
        <f>Counts!Z29*'Job Details'!$B$18</f>
        <v>0</v>
      </c>
      <c r="AA29" s="67">
        <f t="shared" si="24"/>
        <v>106.8</v>
      </c>
      <c r="AB29" s="25">
        <f>Counts!AB29*'Job Details'!$B$12</f>
        <v>10</v>
      </c>
      <c r="AC29" s="26">
        <f>Counts!AC29*'Job Details'!$B$13</f>
        <v>1</v>
      </c>
      <c r="AD29" s="27">
        <f>Counts!AD29*'Job Details'!$B$14</f>
        <v>0</v>
      </c>
      <c r="AE29" s="27">
        <f>Counts!AE29*'Job Details'!$B$15</f>
        <v>0</v>
      </c>
      <c r="AF29" s="28">
        <f>Counts!AF29*'Job Details'!$B$16</f>
        <v>2</v>
      </c>
      <c r="AG29" s="27">
        <f>Counts!AG29*'Job Details'!$B$17</f>
        <v>1.2000000000000002</v>
      </c>
      <c r="AH29" s="66">
        <f>Counts!AH29*'Job Details'!$B$18</f>
        <v>0</v>
      </c>
      <c r="AI29" s="67">
        <f t="shared" si="25"/>
        <v>14.2</v>
      </c>
      <c r="AJ29" s="25">
        <f>Counts!AJ29*'Job Details'!$B$12</f>
        <v>0</v>
      </c>
      <c r="AK29" s="26">
        <f>Counts!AK29*'Job Details'!$B$13</f>
        <v>0</v>
      </c>
      <c r="AL29" s="27">
        <f>Counts!AL29*'Job Details'!$B$14</f>
        <v>0</v>
      </c>
      <c r="AM29" s="27">
        <f>Counts!AM29*'Job Details'!$B$15</f>
        <v>0</v>
      </c>
      <c r="AN29" s="28">
        <f>Counts!AN29*'Job Details'!$B$16</f>
        <v>0</v>
      </c>
      <c r="AO29" s="27">
        <f>Counts!AO29*'Job Details'!$B$17</f>
        <v>0</v>
      </c>
      <c r="AP29" s="66">
        <f>Counts!AP29*'Job Details'!$B$18</f>
        <v>0</v>
      </c>
      <c r="AQ29" s="67">
        <f t="shared" si="20"/>
        <v>0</v>
      </c>
      <c r="AR29" s="25">
        <f>Counts!AR29*'Job Details'!$B$12</f>
        <v>3</v>
      </c>
      <c r="AS29" s="26">
        <f>Counts!AS29*'Job Details'!$B$13</f>
        <v>0</v>
      </c>
      <c r="AT29" s="27">
        <f>Counts!AT29*'Job Details'!$B$14</f>
        <v>0</v>
      </c>
      <c r="AU29" s="27">
        <f>Counts!AU29*'Job Details'!$B$15</f>
        <v>0</v>
      </c>
      <c r="AV29" s="28">
        <f>Counts!AV29*'Job Details'!$B$16</f>
        <v>0</v>
      </c>
      <c r="AW29" s="27">
        <f>Counts!AW29*'Job Details'!$B$17</f>
        <v>1.2000000000000002</v>
      </c>
      <c r="AX29" s="66">
        <f>Counts!AX29*'Job Details'!$B$18</f>
        <v>0</v>
      </c>
      <c r="AY29" s="67">
        <f t="shared" si="21"/>
        <v>4.2</v>
      </c>
      <c r="AZ29" s="25">
        <f>Counts!AZ29*'Job Details'!$B$12</f>
        <v>73</v>
      </c>
      <c r="BA29" s="26">
        <f>Counts!BA29*'Job Details'!$B$13</f>
        <v>6</v>
      </c>
      <c r="BB29" s="27">
        <f>Counts!BB29*'Job Details'!$B$14</f>
        <v>3</v>
      </c>
      <c r="BC29" s="27">
        <f>Counts!BC29*'Job Details'!$B$15</f>
        <v>0</v>
      </c>
      <c r="BD29" s="28">
        <f>Counts!BD29*'Job Details'!$B$16</f>
        <v>2</v>
      </c>
      <c r="BE29" s="27">
        <f>Counts!BE29*'Job Details'!$B$17</f>
        <v>1.2000000000000002</v>
      </c>
      <c r="BF29" s="66">
        <f>Counts!BF29*'Job Details'!$B$18</f>
        <v>0</v>
      </c>
      <c r="BG29" s="67">
        <f t="shared" si="26"/>
        <v>85.2</v>
      </c>
      <c r="BH29" s="25">
        <f>Counts!BH29*'Job Details'!$B$12</f>
        <v>4</v>
      </c>
      <c r="BI29" s="26">
        <f>Counts!BI29*'Job Details'!$B$13</f>
        <v>3</v>
      </c>
      <c r="BJ29" s="27">
        <f>Counts!BJ29*'Job Details'!$B$14</f>
        <v>0</v>
      </c>
      <c r="BK29" s="27">
        <f>Counts!BK29*'Job Details'!$B$15</f>
        <v>0</v>
      </c>
      <c r="BL29" s="28">
        <f>Counts!BL29*'Job Details'!$B$16</f>
        <v>0</v>
      </c>
      <c r="BM29" s="27">
        <f>Counts!BM29*'Job Details'!$B$17</f>
        <v>0</v>
      </c>
      <c r="BN29" s="66">
        <f>Counts!BN29*'Job Details'!$B$18</f>
        <v>0</v>
      </c>
      <c r="BO29" s="67">
        <f t="shared" si="27"/>
        <v>7</v>
      </c>
      <c r="BP29" s="25">
        <f>Counts!BP29*'Job Details'!$B$12</f>
        <v>1</v>
      </c>
      <c r="BQ29" s="26">
        <f>Counts!BQ29*'Job Details'!$B$13</f>
        <v>0</v>
      </c>
      <c r="BR29" s="27">
        <f>Counts!BR29*'Job Details'!$B$14</f>
        <v>0</v>
      </c>
      <c r="BS29" s="27">
        <f>Counts!BS29*'Job Details'!$B$15</f>
        <v>0</v>
      </c>
      <c r="BT29" s="28">
        <f>Counts!BT29*'Job Details'!$B$16</f>
        <v>0</v>
      </c>
      <c r="BU29" s="27">
        <f>Counts!BU29*'Job Details'!$B$17</f>
        <v>0</v>
      </c>
      <c r="BV29" s="26">
        <f>Counts!BV29*'Job Details'!$B$18</f>
        <v>0</v>
      </c>
      <c r="BW29" s="86">
        <f t="shared" si="28"/>
        <v>1</v>
      </c>
    </row>
    <row r="30" spans="1:75" ht="21.9" customHeight="1">
      <c r="A30" s="29">
        <f t="shared" si="2"/>
        <v>0.53125000000000056</v>
      </c>
      <c r="B30" s="30" t="s">
        <v>49</v>
      </c>
      <c r="C30" s="31">
        <f t="shared" si="3"/>
        <v>0.54166666666666718</v>
      </c>
      <c r="D30" s="32">
        <f>Counts!D30*'Job Details'!$B$12</f>
        <v>0</v>
      </c>
      <c r="E30" s="33">
        <f>Counts!E30*'Job Details'!$B$13</f>
        <v>0</v>
      </c>
      <c r="F30" s="34">
        <f>Counts!F30*'Job Details'!$B$14</f>
        <v>0</v>
      </c>
      <c r="G30" s="34">
        <f>Counts!G30*'Job Details'!$B$15</f>
        <v>0</v>
      </c>
      <c r="H30" s="35">
        <f>Counts!H30*'Job Details'!$B$16</f>
        <v>0</v>
      </c>
      <c r="I30" s="36">
        <f>Counts!I30*'Job Details'!$B$17</f>
        <v>0</v>
      </c>
      <c r="J30" s="68">
        <f>Counts!J30*'Job Details'!$B$18</f>
        <v>0</v>
      </c>
      <c r="K30" s="69">
        <f t="shared" si="22"/>
        <v>0</v>
      </c>
      <c r="L30" s="32">
        <f>Counts!L30*'Job Details'!$B$12</f>
        <v>11</v>
      </c>
      <c r="M30" s="33">
        <f>Counts!M30*'Job Details'!$B$13</f>
        <v>1</v>
      </c>
      <c r="N30" s="34">
        <f>Counts!N30*'Job Details'!$B$14</f>
        <v>0</v>
      </c>
      <c r="O30" s="34">
        <f>Counts!O30*'Job Details'!$B$15</f>
        <v>0</v>
      </c>
      <c r="P30" s="35">
        <f>Counts!P30*'Job Details'!$B$16</f>
        <v>2</v>
      </c>
      <c r="Q30" s="36">
        <f>Counts!Q30*'Job Details'!$B$17</f>
        <v>0</v>
      </c>
      <c r="R30" s="68">
        <f>Counts!R30*'Job Details'!$B$18</f>
        <v>0</v>
      </c>
      <c r="S30" s="69">
        <f t="shared" si="23"/>
        <v>14</v>
      </c>
      <c r="T30" s="32">
        <f>Counts!T30*'Job Details'!$B$12</f>
        <v>73</v>
      </c>
      <c r="U30" s="33">
        <f>Counts!U30*'Job Details'!$B$13</f>
        <v>6</v>
      </c>
      <c r="V30" s="34">
        <f>Counts!V30*'Job Details'!$B$14</f>
        <v>1.5</v>
      </c>
      <c r="W30" s="34">
        <f>Counts!W30*'Job Details'!$B$15</f>
        <v>4.5999999999999996</v>
      </c>
      <c r="X30" s="35">
        <f>Counts!X30*'Job Details'!$B$16</f>
        <v>0</v>
      </c>
      <c r="Y30" s="36">
        <f>Counts!Y30*'Job Details'!$B$17</f>
        <v>0.4</v>
      </c>
      <c r="Z30" s="68">
        <f>Counts!Z30*'Job Details'!$B$18</f>
        <v>0</v>
      </c>
      <c r="AA30" s="69">
        <f t="shared" si="24"/>
        <v>85.5</v>
      </c>
      <c r="AB30" s="32">
        <f>Counts!AB30*'Job Details'!$B$12</f>
        <v>13</v>
      </c>
      <c r="AC30" s="33">
        <f>Counts!AC30*'Job Details'!$B$13</f>
        <v>3</v>
      </c>
      <c r="AD30" s="34">
        <f>Counts!AD30*'Job Details'!$B$14</f>
        <v>1.5</v>
      </c>
      <c r="AE30" s="34">
        <f>Counts!AE30*'Job Details'!$B$15</f>
        <v>0</v>
      </c>
      <c r="AF30" s="35">
        <f>Counts!AF30*'Job Details'!$B$16</f>
        <v>2</v>
      </c>
      <c r="AG30" s="36">
        <f>Counts!AG30*'Job Details'!$B$17</f>
        <v>0.4</v>
      </c>
      <c r="AH30" s="68">
        <f>Counts!AH30*'Job Details'!$B$18</f>
        <v>0</v>
      </c>
      <c r="AI30" s="69">
        <f t="shared" si="25"/>
        <v>19.899999999999999</v>
      </c>
      <c r="AJ30" s="32">
        <f>Counts!AJ30*'Job Details'!$B$12</f>
        <v>0</v>
      </c>
      <c r="AK30" s="33">
        <f>Counts!AK30*'Job Details'!$B$13</f>
        <v>0</v>
      </c>
      <c r="AL30" s="34">
        <f>Counts!AL30*'Job Details'!$B$14</f>
        <v>0</v>
      </c>
      <c r="AM30" s="34">
        <f>Counts!AM30*'Job Details'!$B$15</f>
        <v>0</v>
      </c>
      <c r="AN30" s="35">
        <f>Counts!AN30*'Job Details'!$B$16</f>
        <v>0</v>
      </c>
      <c r="AO30" s="36">
        <f>Counts!AO30*'Job Details'!$B$17</f>
        <v>0</v>
      </c>
      <c r="AP30" s="68">
        <f>Counts!AP30*'Job Details'!$B$18</f>
        <v>0</v>
      </c>
      <c r="AQ30" s="69">
        <f t="shared" si="20"/>
        <v>0</v>
      </c>
      <c r="AR30" s="32">
        <f>Counts!AR30*'Job Details'!$B$12</f>
        <v>5</v>
      </c>
      <c r="AS30" s="33">
        <f>Counts!AS30*'Job Details'!$B$13</f>
        <v>1</v>
      </c>
      <c r="AT30" s="34">
        <f>Counts!AT30*'Job Details'!$B$14</f>
        <v>0</v>
      </c>
      <c r="AU30" s="34">
        <f>Counts!AU30*'Job Details'!$B$15</f>
        <v>0</v>
      </c>
      <c r="AV30" s="35">
        <f>Counts!AV30*'Job Details'!$B$16</f>
        <v>0</v>
      </c>
      <c r="AW30" s="36">
        <f>Counts!AW30*'Job Details'!$B$17</f>
        <v>0</v>
      </c>
      <c r="AX30" s="68">
        <f>Counts!AX30*'Job Details'!$B$18</f>
        <v>0</v>
      </c>
      <c r="AY30" s="69">
        <f t="shared" si="21"/>
        <v>6</v>
      </c>
      <c r="AZ30" s="32">
        <f>Counts!AZ30*'Job Details'!$B$12</f>
        <v>58</v>
      </c>
      <c r="BA30" s="33">
        <f>Counts!BA30*'Job Details'!$B$13</f>
        <v>14</v>
      </c>
      <c r="BB30" s="34">
        <f>Counts!BB30*'Job Details'!$B$14</f>
        <v>10.5</v>
      </c>
      <c r="BC30" s="34">
        <f>Counts!BC30*'Job Details'!$B$15</f>
        <v>6.8999999999999995</v>
      </c>
      <c r="BD30" s="35">
        <f>Counts!BD30*'Job Details'!$B$16</f>
        <v>2</v>
      </c>
      <c r="BE30" s="36">
        <f>Counts!BE30*'Job Details'!$B$17</f>
        <v>0.8</v>
      </c>
      <c r="BF30" s="68">
        <f>Counts!BF30*'Job Details'!$B$18</f>
        <v>0</v>
      </c>
      <c r="BG30" s="69">
        <f t="shared" si="26"/>
        <v>92.2</v>
      </c>
      <c r="BH30" s="32">
        <f>Counts!BH30*'Job Details'!$B$12</f>
        <v>4</v>
      </c>
      <c r="BI30" s="33">
        <f>Counts!BI30*'Job Details'!$B$13</f>
        <v>2</v>
      </c>
      <c r="BJ30" s="34">
        <f>Counts!BJ30*'Job Details'!$B$14</f>
        <v>0</v>
      </c>
      <c r="BK30" s="34">
        <f>Counts!BK30*'Job Details'!$B$15</f>
        <v>0</v>
      </c>
      <c r="BL30" s="35">
        <f>Counts!BL30*'Job Details'!$B$16</f>
        <v>0</v>
      </c>
      <c r="BM30" s="36">
        <f>Counts!BM30*'Job Details'!$B$17</f>
        <v>0</v>
      </c>
      <c r="BN30" s="68">
        <f>Counts!BN30*'Job Details'!$B$18</f>
        <v>0</v>
      </c>
      <c r="BO30" s="69">
        <f t="shared" si="27"/>
        <v>6</v>
      </c>
      <c r="BP30" s="32">
        <f>Counts!BP30*'Job Details'!$B$12</f>
        <v>0</v>
      </c>
      <c r="BQ30" s="33">
        <f>Counts!BQ30*'Job Details'!$B$13</f>
        <v>0</v>
      </c>
      <c r="BR30" s="34">
        <f>Counts!BR30*'Job Details'!$B$14</f>
        <v>0</v>
      </c>
      <c r="BS30" s="34">
        <f>Counts!BS30*'Job Details'!$B$15</f>
        <v>0</v>
      </c>
      <c r="BT30" s="35">
        <f>Counts!BT30*'Job Details'!$B$16</f>
        <v>0</v>
      </c>
      <c r="BU30" s="36">
        <f>Counts!BU30*'Job Details'!$B$17</f>
        <v>0</v>
      </c>
      <c r="BV30" s="33">
        <f>Counts!BV30*'Job Details'!$B$18</f>
        <v>0</v>
      </c>
      <c r="BW30" s="87">
        <f t="shared" si="28"/>
        <v>0</v>
      </c>
    </row>
    <row r="31" spans="1:75" ht="21.9" customHeight="1">
      <c r="A31" s="17">
        <f t="shared" si="2"/>
        <v>0.54166666666666718</v>
      </c>
      <c r="B31" s="18" t="s">
        <v>49</v>
      </c>
      <c r="C31" s="18">
        <f t="shared" si="3"/>
        <v>0.55208333333333381</v>
      </c>
      <c r="D31" s="19">
        <f>Counts!D31*'Job Details'!$B$12</f>
        <v>0</v>
      </c>
      <c r="E31" s="20">
        <f>Counts!E31*'Job Details'!$B$13</f>
        <v>0</v>
      </c>
      <c r="F31" s="21">
        <f>Counts!F31*'Job Details'!$B$14</f>
        <v>0</v>
      </c>
      <c r="G31" s="21">
        <f>Counts!G31*'Job Details'!$B$15</f>
        <v>0</v>
      </c>
      <c r="H31" s="22">
        <f>Counts!H31*'Job Details'!$B$16</f>
        <v>0</v>
      </c>
      <c r="I31" s="21">
        <f>Counts!I31*'Job Details'!$B$17</f>
        <v>0</v>
      </c>
      <c r="J31" s="64">
        <f>Counts!J31*'Job Details'!$B$18</f>
        <v>0</v>
      </c>
      <c r="K31" s="65">
        <f t="shared" si="22"/>
        <v>0</v>
      </c>
      <c r="L31" s="19">
        <f>Counts!L31*'Job Details'!$B$12</f>
        <v>20</v>
      </c>
      <c r="M31" s="20">
        <f>Counts!M31*'Job Details'!$B$13</f>
        <v>0</v>
      </c>
      <c r="N31" s="21">
        <f>Counts!N31*'Job Details'!$B$14</f>
        <v>0</v>
      </c>
      <c r="O31" s="21">
        <f>Counts!O31*'Job Details'!$B$15</f>
        <v>0</v>
      </c>
      <c r="P31" s="22">
        <f>Counts!P31*'Job Details'!$B$16</f>
        <v>2</v>
      </c>
      <c r="Q31" s="21">
        <f>Counts!Q31*'Job Details'!$B$17</f>
        <v>0.8</v>
      </c>
      <c r="R31" s="64">
        <f>Counts!R31*'Job Details'!$B$18</f>
        <v>0</v>
      </c>
      <c r="S31" s="65">
        <f t="shared" si="23"/>
        <v>22.8</v>
      </c>
      <c r="T31" s="19">
        <f>Counts!T31*'Job Details'!$B$12</f>
        <v>72</v>
      </c>
      <c r="U31" s="20">
        <f>Counts!U31*'Job Details'!$B$13</f>
        <v>10</v>
      </c>
      <c r="V31" s="21">
        <f>Counts!V31*'Job Details'!$B$14</f>
        <v>3</v>
      </c>
      <c r="W31" s="21">
        <f>Counts!W31*'Job Details'!$B$15</f>
        <v>4.5999999999999996</v>
      </c>
      <c r="X31" s="22">
        <f>Counts!X31*'Job Details'!$B$16</f>
        <v>4</v>
      </c>
      <c r="Y31" s="21">
        <f>Counts!Y31*'Job Details'!$B$17</f>
        <v>2.4000000000000004</v>
      </c>
      <c r="Z31" s="64">
        <f>Counts!Z31*'Job Details'!$B$18</f>
        <v>0</v>
      </c>
      <c r="AA31" s="65">
        <f t="shared" si="24"/>
        <v>96</v>
      </c>
      <c r="AB31" s="19">
        <f>Counts!AB31*'Job Details'!$B$12</f>
        <v>15</v>
      </c>
      <c r="AC31" s="20">
        <f>Counts!AC31*'Job Details'!$B$13</f>
        <v>3</v>
      </c>
      <c r="AD31" s="21">
        <f>Counts!AD31*'Job Details'!$B$14</f>
        <v>0</v>
      </c>
      <c r="AE31" s="21">
        <f>Counts!AE31*'Job Details'!$B$15</f>
        <v>0</v>
      </c>
      <c r="AF31" s="22">
        <f>Counts!AF31*'Job Details'!$B$16</f>
        <v>0</v>
      </c>
      <c r="AG31" s="21">
        <f>Counts!AG31*'Job Details'!$B$17</f>
        <v>0.4</v>
      </c>
      <c r="AH31" s="64">
        <f>Counts!AH31*'Job Details'!$B$18</f>
        <v>0</v>
      </c>
      <c r="AI31" s="65">
        <f t="shared" si="25"/>
        <v>18.399999999999999</v>
      </c>
      <c r="AJ31" s="19">
        <f>Counts!AJ31*'Job Details'!$B$12</f>
        <v>0</v>
      </c>
      <c r="AK31" s="20">
        <f>Counts!AK31*'Job Details'!$B$13</f>
        <v>0</v>
      </c>
      <c r="AL31" s="21">
        <f>Counts!AL31*'Job Details'!$B$14</f>
        <v>0</v>
      </c>
      <c r="AM31" s="21">
        <f>Counts!AM31*'Job Details'!$B$15</f>
        <v>0</v>
      </c>
      <c r="AN31" s="22">
        <f>Counts!AN31*'Job Details'!$B$16</f>
        <v>0</v>
      </c>
      <c r="AO31" s="21">
        <f>Counts!AO31*'Job Details'!$B$17</f>
        <v>0</v>
      </c>
      <c r="AP31" s="64">
        <f>Counts!AP31*'Job Details'!$B$18</f>
        <v>0</v>
      </c>
      <c r="AQ31" s="65">
        <f t="shared" ref="AQ31:AQ38" si="29">SUM(AJ31:AP31)</f>
        <v>0</v>
      </c>
      <c r="AR31" s="19">
        <f>Counts!AR31*'Job Details'!$B$12</f>
        <v>2</v>
      </c>
      <c r="AS31" s="20">
        <f>Counts!AS31*'Job Details'!$B$13</f>
        <v>0</v>
      </c>
      <c r="AT31" s="21">
        <f>Counts!AT31*'Job Details'!$B$14</f>
        <v>1.5</v>
      </c>
      <c r="AU31" s="21">
        <f>Counts!AU31*'Job Details'!$B$15</f>
        <v>0</v>
      </c>
      <c r="AV31" s="22">
        <f>Counts!AV31*'Job Details'!$B$16</f>
        <v>0</v>
      </c>
      <c r="AW31" s="21">
        <f>Counts!AW31*'Job Details'!$B$17</f>
        <v>0</v>
      </c>
      <c r="AX31" s="64">
        <f>Counts!AX31*'Job Details'!$B$18</f>
        <v>0</v>
      </c>
      <c r="AY31" s="65">
        <f t="shared" ref="AY31:AY38" si="30">SUM(AR31:AX31)</f>
        <v>3.5</v>
      </c>
      <c r="AZ31" s="19">
        <f>Counts!AZ31*'Job Details'!$B$12</f>
        <v>67</v>
      </c>
      <c r="BA31" s="20">
        <f>Counts!BA31*'Job Details'!$B$13</f>
        <v>14</v>
      </c>
      <c r="BB31" s="21">
        <f>Counts!BB31*'Job Details'!$B$14</f>
        <v>3</v>
      </c>
      <c r="BC31" s="21">
        <f>Counts!BC31*'Job Details'!$B$15</f>
        <v>9.1999999999999993</v>
      </c>
      <c r="BD31" s="22">
        <f>Counts!BD31*'Job Details'!$B$16</f>
        <v>6</v>
      </c>
      <c r="BE31" s="21">
        <f>Counts!BE31*'Job Details'!$B$17</f>
        <v>0.8</v>
      </c>
      <c r="BF31" s="64">
        <f>Counts!BF31*'Job Details'!$B$18</f>
        <v>0</v>
      </c>
      <c r="BG31" s="65">
        <f t="shared" si="26"/>
        <v>100</v>
      </c>
      <c r="BH31" s="19">
        <f>Counts!BH31*'Job Details'!$B$12</f>
        <v>6</v>
      </c>
      <c r="BI31" s="20">
        <f>Counts!BI31*'Job Details'!$B$13</f>
        <v>0</v>
      </c>
      <c r="BJ31" s="21">
        <f>Counts!BJ31*'Job Details'!$B$14</f>
        <v>0</v>
      </c>
      <c r="BK31" s="21">
        <f>Counts!BK31*'Job Details'!$B$15</f>
        <v>0</v>
      </c>
      <c r="BL31" s="22">
        <f>Counts!BL31*'Job Details'!$B$16</f>
        <v>0</v>
      </c>
      <c r="BM31" s="21">
        <f>Counts!BM31*'Job Details'!$B$17</f>
        <v>0</v>
      </c>
      <c r="BN31" s="64">
        <f>Counts!BN31*'Job Details'!$B$18</f>
        <v>0</v>
      </c>
      <c r="BO31" s="65">
        <f t="shared" si="27"/>
        <v>6</v>
      </c>
      <c r="BP31" s="19">
        <f>Counts!BP31*'Job Details'!$B$12</f>
        <v>0</v>
      </c>
      <c r="BQ31" s="20">
        <f>Counts!BQ31*'Job Details'!$B$13</f>
        <v>0</v>
      </c>
      <c r="BR31" s="21">
        <f>Counts!BR31*'Job Details'!$B$14</f>
        <v>0</v>
      </c>
      <c r="BS31" s="21">
        <f>Counts!BS31*'Job Details'!$B$15</f>
        <v>0</v>
      </c>
      <c r="BT31" s="22">
        <f>Counts!BT31*'Job Details'!$B$16</f>
        <v>0</v>
      </c>
      <c r="BU31" s="21">
        <f>Counts!BU31*'Job Details'!$B$17</f>
        <v>0</v>
      </c>
      <c r="BV31" s="20">
        <f>Counts!BV31*'Job Details'!$B$18</f>
        <v>0</v>
      </c>
      <c r="BW31" s="88">
        <f t="shared" si="28"/>
        <v>0</v>
      </c>
    </row>
    <row r="32" spans="1:75" ht="21.9" customHeight="1">
      <c r="A32" s="23">
        <f t="shared" si="2"/>
        <v>0.55208333333333381</v>
      </c>
      <c r="B32" s="24" t="s">
        <v>49</v>
      </c>
      <c r="C32" s="24">
        <f t="shared" si="3"/>
        <v>0.56250000000000044</v>
      </c>
      <c r="D32" s="25">
        <f>Counts!D32*'Job Details'!$B$12</f>
        <v>0</v>
      </c>
      <c r="E32" s="26">
        <f>Counts!E32*'Job Details'!$B$13</f>
        <v>0</v>
      </c>
      <c r="F32" s="27">
        <f>Counts!F32*'Job Details'!$B$14</f>
        <v>0</v>
      </c>
      <c r="G32" s="27">
        <f>Counts!G32*'Job Details'!$B$15</f>
        <v>0</v>
      </c>
      <c r="H32" s="28">
        <f>Counts!H32*'Job Details'!$B$16</f>
        <v>0</v>
      </c>
      <c r="I32" s="27">
        <f>Counts!I32*'Job Details'!$B$17</f>
        <v>0</v>
      </c>
      <c r="J32" s="66">
        <f>Counts!J32*'Job Details'!$B$18</f>
        <v>0</v>
      </c>
      <c r="K32" s="67">
        <f t="shared" si="22"/>
        <v>0</v>
      </c>
      <c r="L32" s="25">
        <f>Counts!L32*'Job Details'!$B$12</f>
        <v>14</v>
      </c>
      <c r="M32" s="26">
        <f>Counts!M32*'Job Details'!$B$13</f>
        <v>2</v>
      </c>
      <c r="N32" s="27">
        <f>Counts!N32*'Job Details'!$B$14</f>
        <v>1.5</v>
      </c>
      <c r="O32" s="27">
        <f>Counts!O32*'Job Details'!$B$15</f>
        <v>0</v>
      </c>
      <c r="P32" s="28">
        <f>Counts!P32*'Job Details'!$B$16</f>
        <v>0</v>
      </c>
      <c r="Q32" s="27">
        <f>Counts!Q32*'Job Details'!$B$17</f>
        <v>0.8</v>
      </c>
      <c r="R32" s="66">
        <f>Counts!R32*'Job Details'!$B$18</f>
        <v>0</v>
      </c>
      <c r="S32" s="67">
        <f t="shared" si="23"/>
        <v>18.3</v>
      </c>
      <c r="T32" s="25">
        <f>Counts!T32*'Job Details'!$B$12</f>
        <v>79</v>
      </c>
      <c r="U32" s="26">
        <f>Counts!U32*'Job Details'!$B$13</f>
        <v>9</v>
      </c>
      <c r="V32" s="27">
        <f>Counts!V32*'Job Details'!$B$14</f>
        <v>7.5</v>
      </c>
      <c r="W32" s="27">
        <f>Counts!W32*'Job Details'!$B$15</f>
        <v>4.5999999999999996</v>
      </c>
      <c r="X32" s="28">
        <f>Counts!X32*'Job Details'!$B$16</f>
        <v>0</v>
      </c>
      <c r="Y32" s="27">
        <f>Counts!Y32*'Job Details'!$B$17</f>
        <v>0.8</v>
      </c>
      <c r="Z32" s="66">
        <f>Counts!Z32*'Job Details'!$B$18</f>
        <v>0</v>
      </c>
      <c r="AA32" s="67">
        <f t="shared" si="24"/>
        <v>100.89999999999999</v>
      </c>
      <c r="AB32" s="25">
        <f>Counts!AB32*'Job Details'!$B$12</f>
        <v>14</v>
      </c>
      <c r="AC32" s="26">
        <f>Counts!AC32*'Job Details'!$B$13</f>
        <v>2</v>
      </c>
      <c r="AD32" s="27">
        <f>Counts!AD32*'Job Details'!$B$14</f>
        <v>1.5</v>
      </c>
      <c r="AE32" s="27">
        <f>Counts!AE32*'Job Details'!$B$15</f>
        <v>0</v>
      </c>
      <c r="AF32" s="28">
        <f>Counts!AF32*'Job Details'!$B$16</f>
        <v>2</v>
      </c>
      <c r="AG32" s="27">
        <f>Counts!AG32*'Job Details'!$B$17</f>
        <v>1.2000000000000002</v>
      </c>
      <c r="AH32" s="66">
        <f>Counts!AH32*'Job Details'!$B$18</f>
        <v>0.2</v>
      </c>
      <c r="AI32" s="67">
        <f t="shared" si="25"/>
        <v>20.9</v>
      </c>
      <c r="AJ32" s="25">
        <f>Counts!AJ32*'Job Details'!$B$12</f>
        <v>0</v>
      </c>
      <c r="AK32" s="26">
        <f>Counts!AK32*'Job Details'!$B$13</f>
        <v>0</v>
      </c>
      <c r="AL32" s="27">
        <f>Counts!AL32*'Job Details'!$B$14</f>
        <v>0</v>
      </c>
      <c r="AM32" s="27">
        <f>Counts!AM32*'Job Details'!$B$15</f>
        <v>0</v>
      </c>
      <c r="AN32" s="28">
        <f>Counts!AN32*'Job Details'!$B$16</f>
        <v>0</v>
      </c>
      <c r="AO32" s="27">
        <f>Counts!AO32*'Job Details'!$B$17</f>
        <v>0</v>
      </c>
      <c r="AP32" s="66">
        <f>Counts!AP32*'Job Details'!$B$18</f>
        <v>0</v>
      </c>
      <c r="AQ32" s="67">
        <f t="shared" si="29"/>
        <v>0</v>
      </c>
      <c r="AR32" s="25">
        <f>Counts!AR32*'Job Details'!$B$12</f>
        <v>2</v>
      </c>
      <c r="AS32" s="26">
        <f>Counts!AS32*'Job Details'!$B$13</f>
        <v>1</v>
      </c>
      <c r="AT32" s="27">
        <f>Counts!AT32*'Job Details'!$B$14</f>
        <v>0</v>
      </c>
      <c r="AU32" s="27">
        <f>Counts!AU32*'Job Details'!$B$15</f>
        <v>0</v>
      </c>
      <c r="AV32" s="28">
        <f>Counts!AV32*'Job Details'!$B$16</f>
        <v>0</v>
      </c>
      <c r="AW32" s="27">
        <f>Counts!AW32*'Job Details'!$B$17</f>
        <v>0</v>
      </c>
      <c r="AX32" s="66">
        <f>Counts!AX32*'Job Details'!$B$18</f>
        <v>0</v>
      </c>
      <c r="AY32" s="67">
        <f t="shared" si="30"/>
        <v>3</v>
      </c>
      <c r="AZ32" s="25">
        <f>Counts!AZ32*'Job Details'!$B$12</f>
        <v>63</v>
      </c>
      <c r="BA32" s="26">
        <f>Counts!BA32*'Job Details'!$B$13</f>
        <v>10</v>
      </c>
      <c r="BB32" s="27">
        <f>Counts!BB32*'Job Details'!$B$14</f>
        <v>1.5</v>
      </c>
      <c r="BC32" s="27">
        <f>Counts!BC32*'Job Details'!$B$15</f>
        <v>6.8999999999999995</v>
      </c>
      <c r="BD32" s="28">
        <f>Counts!BD32*'Job Details'!$B$16</f>
        <v>6</v>
      </c>
      <c r="BE32" s="27">
        <f>Counts!BE32*'Job Details'!$B$17</f>
        <v>1.2000000000000002</v>
      </c>
      <c r="BF32" s="66">
        <f>Counts!BF32*'Job Details'!$B$18</f>
        <v>0.4</v>
      </c>
      <c r="BG32" s="67">
        <f t="shared" si="26"/>
        <v>89.000000000000014</v>
      </c>
      <c r="BH32" s="25">
        <f>Counts!BH32*'Job Details'!$B$12</f>
        <v>0</v>
      </c>
      <c r="BI32" s="26">
        <f>Counts!BI32*'Job Details'!$B$13</f>
        <v>1</v>
      </c>
      <c r="BJ32" s="27">
        <f>Counts!BJ32*'Job Details'!$B$14</f>
        <v>0</v>
      </c>
      <c r="BK32" s="27">
        <f>Counts!BK32*'Job Details'!$B$15</f>
        <v>0</v>
      </c>
      <c r="BL32" s="28">
        <f>Counts!BL32*'Job Details'!$B$16</f>
        <v>0</v>
      </c>
      <c r="BM32" s="27">
        <f>Counts!BM32*'Job Details'!$B$17</f>
        <v>0</v>
      </c>
      <c r="BN32" s="66">
        <f>Counts!BN32*'Job Details'!$B$18</f>
        <v>0</v>
      </c>
      <c r="BO32" s="67">
        <f t="shared" si="27"/>
        <v>1</v>
      </c>
      <c r="BP32" s="25">
        <f>Counts!BP32*'Job Details'!$B$12</f>
        <v>0</v>
      </c>
      <c r="BQ32" s="26">
        <f>Counts!BQ32*'Job Details'!$B$13</f>
        <v>0</v>
      </c>
      <c r="BR32" s="27">
        <f>Counts!BR32*'Job Details'!$B$14</f>
        <v>0</v>
      </c>
      <c r="BS32" s="27">
        <f>Counts!BS32*'Job Details'!$B$15</f>
        <v>0</v>
      </c>
      <c r="BT32" s="28">
        <f>Counts!BT32*'Job Details'!$B$16</f>
        <v>0</v>
      </c>
      <c r="BU32" s="27">
        <f>Counts!BU32*'Job Details'!$B$17</f>
        <v>0</v>
      </c>
      <c r="BV32" s="26">
        <f>Counts!BV32*'Job Details'!$B$18</f>
        <v>0</v>
      </c>
      <c r="BW32" s="86">
        <f t="shared" si="28"/>
        <v>0</v>
      </c>
    </row>
    <row r="33" spans="1:75" ht="21.9" customHeight="1">
      <c r="A33" s="23">
        <f t="shared" si="2"/>
        <v>0.56250000000000044</v>
      </c>
      <c r="B33" s="24" t="s">
        <v>49</v>
      </c>
      <c r="C33" s="24">
        <f t="shared" si="3"/>
        <v>0.57291666666666707</v>
      </c>
      <c r="D33" s="25">
        <f>Counts!D33*'Job Details'!$B$12</f>
        <v>0</v>
      </c>
      <c r="E33" s="26">
        <f>Counts!E33*'Job Details'!$B$13</f>
        <v>0</v>
      </c>
      <c r="F33" s="27">
        <f>Counts!F33*'Job Details'!$B$14</f>
        <v>0</v>
      </c>
      <c r="G33" s="27">
        <f>Counts!G33*'Job Details'!$B$15</f>
        <v>0</v>
      </c>
      <c r="H33" s="28">
        <f>Counts!H33*'Job Details'!$B$16</f>
        <v>0</v>
      </c>
      <c r="I33" s="27">
        <f>Counts!I33*'Job Details'!$B$17</f>
        <v>0</v>
      </c>
      <c r="J33" s="66">
        <f>Counts!J33*'Job Details'!$B$18</f>
        <v>0</v>
      </c>
      <c r="K33" s="67">
        <f t="shared" si="22"/>
        <v>0</v>
      </c>
      <c r="L33" s="25">
        <f>Counts!L33*'Job Details'!$B$12</f>
        <v>16</v>
      </c>
      <c r="M33" s="26">
        <f>Counts!M33*'Job Details'!$B$13</f>
        <v>1</v>
      </c>
      <c r="N33" s="27">
        <f>Counts!N33*'Job Details'!$B$14</f>
        <v>0</v>
      </c>
      <c r="O33" s="27">
        <f>Counts!O33*'Job Details'!$B$15</f>
        <v>0</v>
      </c>
      <c r="P33" s="28">
        <f>Counts!P33*'Job Details'!$B$16</f>
        <v>0</v>
      </c>
      <c r="Q33" s="27">
        <f>Counts!Q33*'Job Details'!$B$17</f>
        <v>0.4</v>
      </c>
      <c r="R33" s="66">
        <f>Counts!R33*'Job Details'!$B$18</f>
        <v>0</v>
      </c>
      <c r="S33" s="67">
        <f t="shared" si="23"/>
        <v>17.399999999999999</v>
      </c>
      <c r="T33" s="25">
        <f>Counts!T33*'Job Details'!$B$12</f>
        <v>71</v>
      </c>
      <c r="U33" s="26">
        <f>Counts!U33*'Job Details'!$B$13</f>
        <v>6</v>
      </c>
      <c r="V33" s="27">
        <f>Counts!V33*'Job Details'!$B$14</f>
        <v>4.5</v>
      </c>
      <c r="W33" s="27">
        <f>Counts!W33*'Job Details'!$B$15</f>
        <v>9.1999999999999993</v>
      </c>
      <c r="X33" s="28">
        <f>Counts!X33*'Job Details'!$B$16</f>
        <v>4</v>
      </c>
      <c r="Y33" s="27">
        <f>Counts!Y33*'Job Details'!$B$17</f>
        <v>1.2000000000000002</v>
      </c>
      <c r="Z33" s="66">
        <f>Counts!Z33*'Job Details'!$B$18</f>
        <v>0.4</v>
      </c>
      <c r="AA33" s="67">
        <f t="shared" si="24"/>
        <v>96.300000000000011</v>
      </c>
      <c r="AB33" s="25">
        <f>Counts!AB33*'Job Details'!$B$12</f>
        <v>14</v>
      </c>
      <c r="AC33" s="26">
        <f>Counts!AC33*'Job Details'!$B$13</f>
        <v>5</v>
      </c>
      <c r="AD33" s="27">
        <f>Counts!AD33*'Job Details'!$B$14</f>
        <v>0</v>
      </c>
      <c r="AE33" s="27">
        <f>Counts!AE33*'Job Details'!$B$15</f>
        <v>0</v>
      </c>
      <c r="AF33" s="28">
        <f>Counts!AF33*'Job Details'!$B$16</f>
        <v>0</v>
      </c>
      <c r="AG33" s="27">
        <f>Counts!AG33*'Job Details'!$B$17</f>
        <v>0.4</v>
      </c>
      <c r="AH33" s="66">
        <f>Counts!AH33*'Job Details'!$B$18</f>
        <v>0</v>
      </c>
      <c r="AI33" s="67">
        <f t="shared" si="25"/>
        <v>19.399999999999999</v>
      </c>
      <c r="AJ33" s="25">
        <f>Counts!AJ33*'Job Details'!$B$12</f>
        <v>0</v>
      </c>
      <c r="AK33" s="26">
        <f>Counts!AK33*'Job Details'!$B$13</f>
        <v>0</v>
      </c>
      <c r="AL33" s="27">
        <f>Counts!AL33*'Job Details'!$B$14</f>
        <v>0</v>
      </c>
      <c r="AM33" s="27">
        <f>Counts!AM33*'Job Details'!$B$15</f>
        <v>0</v>
      </c>
      <c r="AN33" s="28">
        <f>Counts!AN33*'Job Details'!$B$16</f>
        <v>0</v>
      </c>
      <c r="AO33" s="27">
        <f>Counts!AO33*'Job Details'!$B$17</f>
        <v>0</v>
      </c>
      <c r="AP33" s="66">
        <f>Counts!AP33*'Job Details'!$B$18</f>
        <v>0</v>
      </c>
      <c r="AQ33" s="67">
        <f t="shared" si="29"/>
        <v>0</v>
      </c>
      <c r="AR33" s="25">
        <f>Counts!AR33*'Job Details'!$B$12</f>
        <v>3</v>
      </c>
      <c r="AS33" s="26">
        <f>Counts!AS33*'Job Details'!$B$13</f>
        <v>1</v>
      </c>
      <c r="AT33" s="27">
        <f>Counts!AT33*'Job Details'!$B$14</f>
        <v>0</v>
      </c>
      <c r="AU33" s="27">
        <f>Counts!AU33*'Job Details'!$B$15</f>
        <v>0</v>
      </c>
      <c r="AV33" s="28">
        <f>Counts!AV33*'Job Details'!$B$16</f>
        <v>0</v>
      </c>
      <c r="AW33" s="27">
        <f>Counts!AW33*'Job Details'!$B$17</f>
        <v>0</v>
      </c>
      <c r="AX33" s="66">
        <f>Counts!AX33*'Job Details'!$B$18</f>
        <v>0</v>
      </c>
      <c r="AY33" s="67">
        <f t="shared" si="30"/>
        <v>4</v>
      </c>
      <c r="AZ33" s="25">
        <f>Counts!AZ33*'Job Details'!$B$12</f>
        <v>61</v>
      </c>
      <c r="BA33" s="26">
        <f>Counts!BA33*'Job Details'!$B$13</f>
        <v>7</v>
      </c>
      <c r="BB33" s="27">
        <f>Counts!BB33*'Job Details'!$B$14</f>
        <v>3</v>
      </c>
      <c r="BC33" s="27">
        <f>Counts!BC33*'Job Details'!$B$15</f>
        <v>4.5999999999999996</v>
      </c>
      <c r="BD33" s="28">
        <f>Counts!BD33*'Job Details'!$B$16</f>
        <v>0</v>
      </c>
      <c r="BE33" s="27">
        <f>Counts!BE33*'Job Details'!$B$17</f>
        <v>0.8</v>
      </c>
      <c r="BF33" s="66">
        <f>Counts!BF33*'Job Details'!$B$18</f>
        <v>0</v>
      </c>
      <c r="BG33" s="67">
        <f t="shared" si="26"/>
        <v>76.399999999999991</v>
      </c>
      <c r="BH33" s="25">
        <f>Counts!BH33*'Job Details'!$B$12</f>
        <v>5</v>
      </c>
      <c r="BI33" s="26">
        <f>Counts!BI33*'Job Details'!$B$13</f>
        <v>0</v>
      </c>
      <c r="BJ33" s="27">
        <f>Counts!BJ33*'Job Details'!$B$14</f>
        <v>0</v>
      </c>
      <c r="BK33" s="27">
        <f>Counts!BK33*'Job Details'!$B$15</f>
        <v>0</v>
      </c>
      <c r="BL33" s="28">
        <f>Counts!BL33*'Job Details'!$B$16</f>
        <v>0</v>
      </c>
      <c r="BM33" s="27">
        <f>Counts!BM33*'Job Details'!$B$17</f>
        <v>0.4</v>
      </c>
      <c r="BN33" s="66">
        <f>Counts!BN33*'Job Details'!$B$18</f>
        <v>0</v>
      </c>
      <c r="BO33" s="67">
        <f t="shared" si="27"/>
        <v>5.4</v>
      </c>
      <c r="BP33" s="25">
        <f>Counts!BP33*'Job Details'!$B$12</f>
        <v>0</v>
      </c>
      <c r="BQ33" s="26">
        <f>Counts!BQ33*'Job Details'!$B$13</f>
        <v>0</v>
      </c>
      <c r="BR33" s="27">
        <f>Counts!BR33*'Job Details'!$B$14</f>
        <v>0</v>
      </c>
      <c r="BS33" s="27">
        <f>Counts!BS33*'Job Details'!$B$15</f>
        <v>0</v>
      </c>
      <c r="BT33" s="28">
        <f>Counts!BT33*'Job Details'!$B$16</f>
        <v>0</v>
      </c>
      <c r="BU33" s="27">
        <f>Counts!BU33*'Job Details'!$B$17</f>
        <v>0</v>
      </c>
      <c r="BV33" s="26">
        <f>Counts!BV33*'Job Details'!$B$18</f>
        <v>0</v>
      </c>
      <c r="BW33" s="86">
        <f t="shared" si="28"/>
        <v>0</v>
      </c>
    </row>
    <row r="34" spans="1:75" ht="21.9" customHeight="1">
      <c r="A34" s="29">
        <f t="shared" si="2"/>
        <v>0.57291666666666707</v>
      </c>
      <c r="B34" s="30" t="s">
        <v>49</v>
      </c>
      <c r="C34" s="31">
        <f t="shared" si="3"/>
        <v>0.5833333333333337</v>
      </c>
      <c r="D34" s="32">
        <f>Counts!D34*'Job Details'!$B$12</f>
        <v>0</v>
      </c>
      <c r="E34" s="33">
        <f>Counts!E34*'Job Details'!$B$13</f>
        <v>0</v>
      </c>
      <c r="F34" s="34">
        <f>Counts!F34*'Job Details'!$B$14</f>
        <v>0</v>
      </c>
      <c r="G34" s="34">
        <f>Counts!G34*'Job Details'!$B$15</f>
        <v>0</v>
      </c>
      <c r="H34" s="35">
        <f>Counts!H34*'Job Details'!$B$16</f>
        <v>0</v>
      </c>
      <c r="I34" s="36">
        <f>Counts!I34*'Job Details'!$B$17</f>
        <v>0</v>
      </c>
      <c r="J34" s="68">
        <f>Counts!J34*'Job Details'!$B$18</f>
        <v>0</v>
      </c>
      <c r="K34" s="69">
        <f t="shared" si="22"/>
        <v>0</v>
      </c>
      <c r="L34" s="32">
        <f>Counts!L34*'Job Details'!$B$12</f>
        <v>18</v>
      </c>
      <c r="M34" s="33">
        <f>Counts!M34*'Job Details'!$B$13</f>
        <v>4</v>
      </c>
      <c r="N34" s="34">
        <f>Counts!N34*'Job Details'!$B$14</f>
        <v>0</v>
      </c>
      <c r="O34" s="34">
        <f>Counts!O34*'Job Details'!$B$15</f>
        <v>0</v>
      </c>
      <c r="P34" s="35">
        <f>Counts!P34*'Job Details'!$B$16</f>
        <v>0</v>
      </c>
      <c r="Q34" s="36">
        <f>Counts!Q34*'Job Details'!$B$17</f>
        <v>0</v>
      </c>
      <c r="R34" s="68">
        <f>Counts!R34*'Job Details'!$B$18</f>
        <v>0</v>
      </c>
      <c r="S34" s="69">
        <f t="shared" si="23"/>
        <v>22</v>
      </c>
      <c r="T34" s="32">
        <f>Counts!T34*'Job Details'!$B$12</f>
        <v>74</v>
      </c>
      <c r="U34" s="33">
        <f>Counts!U34*'Job Details'!$B$13</f>
        <v>14</v>
      </c>
      <c r="V34" s="34">
        <f>Counts!V34*'Job Details'!$B$14</f>
        <v>6</v>
      </c>
      <c r="W34" s="34">
        <f>Counts!W34*'Job Details'!$B$15</f>
        <v>6.8999999999999995</v>
      </c>
      <c r="X34" s="35">
        <f>Counts!X34*'Job Details'!$B$16</f>
        <v>0</v>
      </c>
      <c r="Y34" s="36">
        <f>Counts!Y34*'Job Details'!$B$17</f>
        <v>1.6</v>
      </c>
      <c r="Z34" s="68">
        <f>Counts!Z34*'Job Details'!$B$18</f>
        <v>0</v>
      </c>
      <c r="AA34" s="69">
        <f t="shared" si="24"/>
        <v>102.5</v>
      </c>
      <c r="AB34" s="32">
        <f>Counts!AB34*'Job Details'!$B$12</f>
        <v>15</v>
      </c>
      <c r="AC34" s="33">
        <f>Counts!AC34*'Job Details'!$B$13</f>
        <v>2</v>
      </c>
      <c r="AD34" s="34">
        <f>Counts!AD34*'Job Details'!$B$14</f>
        <v>0</v>
      </c>
      <c r="AE34" s="34">
        <f>Counts!AE34*'Job Details'!$B$15</f>
        <v>0</v>
      </c>
      <c r="AF34" s="35">
        <f>Counts!AF34*'Job Details'!$B$16</f>
        <v>0</v>
      </c>
      <c r="AG34" s="36">
        <f>Counts!AG34*'Job Details'!$B$17</f>
        <v>0.8</v>
      </c>
      <c r="AH34" s="68">
        <f>Counts!AH34*'Job Details'!$B$18</f>
        <v>0</v>
      </c>
      <c r="AI34" s="69">
        <f t="shared" si="25"/>
        <v>17.8</v>
      </c>
      <c r="AJ34" s="32">
        <f>Counts!AJ34*'Job Details'!$B$12</f>
        <v>0</v>
      </c>
      <c r="AK34" s="33">
        <f>Counts!AK34*'Job Details'!$B$13</f>
        <v>0</v>
      </c>
      <c r="AL34" s="34">
        <f>Counts!AL34*'Job Details'!$B$14</f>
        <v>0</v>
      </c>
      <c r="AM34" s="34">
        <f>Counts!AM34*'Job Details'!$B$15</f>
        <v>0</v>
      </c>
      <c r="AN34" s="35">
        <f>Counts!AN34*'Job Details'!$B$16</f>
        <v>0</v>
      </c>
      <c r="AO34" s="36">
        <f>Counts!AO34*'Job Details'!$B$17</f>
        <v>0</v>
      </c>
      <c r="AP34" s="68">
        <f>Counts!AP34*'Job Details'!$B$18</f>
        <v>0</v>
      </c>
      <c r="AQ34" s="69">
        <f t="shared" si="29"/>
        <v>0</v>
      </c>
      <c r="AR34" s="32">
        <f>Counts!AR34*'Job Details'!$B$12</f>
        <v>3</v>
      </c>
      <c r="AS34" s="33">
        <f>Counts!AS34*'Job Details'!$B$13</f>
        <v>1</v>
      </c>
      <c r="AT34" s="34">
        <f>Counts!AT34*'Job Details'!$B$14</f>
        <v>0</v>
      </c>
      <c r="AU34" s="34">
        <f>Counts!AU34*'Job Details'!$B$15</f>
        <v>0</v>
      </c>
      <c r="AV34" s="35">
        <f>Counts!AV34*'Job Details'!$B$16</f>
        <v>0</v>
      </c>
      <c r="AW34" s="36">
        <f>Counts!AW34*'Job Details'!$B$17</f>
        <v>0.4</v>
      </c>
      <c r="AX34" s="68">
        <f>Counts!AX34*'Job Details'!$B$18</f>
        <v>0</v>
      </c>
      <c r="AY34" s="69">
        <f t="shared" si="30"/>
        <v>4.4000000000000004</v>
      </c>
      <c r="AZ34" s="32">
        <f>Counts!AZ34*'Job Details'!$B$12</f>
        <v>66</v>
      </c>
      <c r="BA34" s="33">
        <f>Counts!BA34*'Job Details'!$B$13</f>
        <v>13</v>
      </c>
      <c r="BB34" s="34">
        <f>Counts!BB34*'Job Details'!$B$14</f>
        <v>3</v>
      </c>
      <c r="BC34" s="34">
        <f>Counts!BC34*'Job Details'!$B$15</f>
        <v>11.5</v>
      </c>
      <c r="BD34" s="35">
        <f>Counts!BD34*'Job Details'!$B$16</f>
        <v>2</v>
      </c>
      <c r="BE34" s="36">
        <f>Counts!BE34*'Job Details'!$B$17</f>
        <v>1.2000000000000002</v>
      </c>
      <c r="BF34" s="68">
        <f>Counts!BF34*'Job Details'!$B$18</f>
        <v>0</v>
      </c>
      <c r="BG34" s="69">
        <f t="shared" si="26"/>
        <v>96.7</v>
      </c>
      <c r="BH34" s="32">
        <f>Counts!BH34*'Job Details'!$B$12</f>
        <v>6</v>
      </c>
      <c r="BI34" s="33">
        <f>Counts!BI34*'Job Details'!$B$13</f>
        <v>6</v>
      </c>
      <c r="BJ34" s="34">
        <f>Counts!BJ34*'Job Details'!$B$14</f>
        <v>0</v>
      </c>
      <c r="BK34" s="34">
        <f>Counts!BK34*'Job Details'!$B$15</f>
        <v>0</v>
      </c>
      <c r="BL34" s="35">
        <f>Counts!BL34*'Job Details'!$B$16</f>
        <v>0</v>
      </c>
      <c r="BM34" s="36">
        <f>Counts!BM34*'Job Details'!$B$17</f>
        <v>0</v>
      </c>
      <c r="BN34" s="68">
        <f>Counts!BN34*'Job Details'!$B$18</f>
        <v>0</v>
      </c>
      <c r="BO34" s="69">
        <f t="shared" si="27"/>
        <v>12</v>
      </c>
      <c r="BP34" s="32">
        <f>Counts!BP34*'Job Details'!$B$12</f>
        <v>0</v>
      </c>
      <c r="BQ34" s="33">
        <f>Counts!BQ34*'Job Details'!$B$13</f>
        <v>0</v>
      </c>
      <c r="BR34" s="34">
        <f>Counts!BR34*'Job Details'!$B$14</f>
        <v>0</v>
      </c>
      <c r="BS34" s="34">
        <f>Counts!BS34*'Job Details'!$B$15</f>
        <v>0</v>
      </c>
      <c r="BT34" s="35">
        <f>Counts!BT34*'Job Details'!$B$16</f>
        <v>0</v>
      </c>
      <c r="BU34" s="36">
        <f>Counts!BU34*'Job Details'!$B$17</f>
        <v>0</v>
      </c>
      <c r="BV34" s="33">
        <f>Counts!BV34*'Job Details'!$B$18</f>
        <v>0</v>
      </c>
      <c r="BW34" s="87">
        <f t="shared" si="28"/>
        <v>0</v>
      </c>
    </row>
    <row r="35" spans="1:75" ht="21.9" customHeight="1">
      <c r="A35" s="17">
        <f t="shared" si="2"/>
        <v>0.5833333333333337</v>
      </c>
      <c r="B35" s="18" t="s">
        <v>49</v>
      </c>
      <c r="C35" s="18">
        <f t="shared" si="3"/>
        <v>0.59375000000000033</v>
      </c>
      <c r="D35" s="19">
        <f>Counts!D35*'Job Details'!$B$12</f>
        <v>0</v>
      </c>
      <c r="E35" s="20">
        <f>Counts!E35*'Job Details'!$B$13</f>
        <v>0</v>
      </c>
      <c r="F35" s="21">
        <f>Counts!F35*'Job Details'!$B$14</f>
        <v>0</v>
      </c>
      <c r="G35" s="21">
        <f>Counts!G35*'Job Details'!$B$15</f>
        <v>0</v>
      </c>
      <c r="H35" s="22">
        <f>Counts!H35*'Job Details'!$B$16</f>
        <v>0</v>
      </c>
      <c r="I35" s="21">
        <f>Counts!I35*'Job Details'!$B$17</f>
        <v>0</v>
      </c>
      <c r="J35" s="64">
        <f>Counts!J35*'Job Details'!$B$18</f>
        <v>0</v>
      </c>
      <c r="K35" s="65">
        <f t="shared" ref="K35:K42" si="31">SUM(D35:J35)</f>
        <v>0</v>
      </c>
      <c r="L35" s="19">
        <f>Counts!L35*'Job Details'!$B$12</f>
        <v>10</v>
      </c>
      <c r="M35" s="20">
        <f>Counts!M35*'Job Details'!$B$13</f>
        <v>6</v>
      </c>
      <c r="N35" s="21">
        <f>Counts!N35*'Job Details'!$B$14</f>
        <v>0</v>
      </c>
      <c r="O35" s="21">
        <f>Counts!O35*'Job Details'!$B$15</f>
        <v>0</v>
      </c>
      <c r="P35" s="22">
        <f>Counts!P35*'Job Details'!$B$16</f>
        <v>4</v>
      </c>
      <c r="Q35" s="21">
        <f>Counts!Q35*'Job Details'!$B$17</f>
        <v>0.4</v>
      </c>
      <c r="R35" s="64">
        <f>Counts!R35*'Job Details'!$B$18</f>
        <v>0</v>
      </c>
      <c r="S35" s="65">
        <f t="shared" ref="S35:S42" si="32">SUM(L35:R35)</f>
        <v>20.399999999999999</v>
      </c>
      <c r="T35" s="19">
        <f>Counts!T35*'Job Details'!$B$12</f>
        <v>74</v>
      </c>
      <c r="U35" s="20">
        <f>Counts!U35*'Job Details'!$B$13</f>
        <v>7</v>
      </c>
      <c r="V35" s="21">
        <f>Counts!V35*'Job Details'!$B$14</f>
        <v>6</v>
      </c>
      <c r="W35" s="21">
        <f>Counts!W35*'Job Details'!$B$15</f>
        <v>9.1999999999999993</v>
      </c>
      <c r="X35" s="22">
        <f>Counts!X35*'Job Details'!$B$16</f>
        <v>6</v>
      </c>
      <c r="Y35" s="21">
        <f>Counts!Y35*'Job Details'!$B$17</f>
        <v>0</v>
      </c>
      <c r="Z35" s="64">
        <f>Counts!Z35*'Job Details'!$B$18</f>
        <v>0</v>
      </c>
      <c r="AA35" s="65">
        <f t="shared" ref="AA35:AA42" si="33">SUM(T35:Z35)</f>
        <v>102.2</v>
      </c>
      <c r="AB35" s="19">
        <f>Counts!AB35*'Job Details'!$B$12</f>
        <v>17</v>
      </c>
      <c r="AC35" s="20">
        <f>Counts!AC35*'Job Details'!$B$13</f>
        <v>3</v>
      </c>
      <c r="AD35" s="21">
        <f>Counts!AD35*'Job Details'!$B$14</f>
        <v>0</v>
      </c>
      <c r="AE35" s="21">
        <f>Counts!AE35*'Job Details'!$B$15</f>
        <v>0</v>
      </c>
      <c r="AF35" s="22">
        <f>Counts!AF35*'Job Details'!$B$16</f>
        <v>0</v>
      </c>
      <c r="AG35" s="21">
        <f>Counts!AG35*'Job Details'!$B$17</f>
        <v>0</v>
      </c>
      <c r="AH35" s="64">
        <f>Counts!AH35*'Job Details'!$B$18</f>
        <v>0</v>
      </c>
      <c r="AI35" s="65">
        <f t="shared" ref="AI35:AI42" si="34">SUM(AB35:AH35)</f>
        <v>20</v>
      </c>
      <c r="AJ35" s="19">
        <f>Counts!AJ35*'Job Details'!$B$12</f>
        <v>0</v>
      </c>
      <c r="AK35" s="20">
        <f>Counts!AK35*'Job Details'!$B$13</f>
        <v>0</v>
      </c>
      <c r="AL35" s="21">
        <f>Counts!AL35*'Job Details'!$B$14</f>
        <v>0</v>
      </c>
      <c r="AM35" s="21">
        <f>Counts!AM35*'Job Details'!$B$15</f>
        <v>0</v>
      </c>
      <c r="AN35" s="22">
        <f>Counts!AN35*'Job Details'!$B$16</f>
        <v>0</v>
      </c>
      <c r="AO35" s="21">
        <f>Counts!AO35*'Job Details'!$B$17</f>
        <v>0</v>
      </c>
      <c r="AP35" s="64">
        <f>Counts!AP35*'Job Details'!$B$18</f>
        <v>0</v>
      </c>
      <c r="AQ35" s="65">
        <f t="shared" si="29"/>
        <v>0</v>
      </c>
      <c r="AR35" s="19">
        <f>Counts!AR35*'Job Details'!$B$12</f>
        <v>4</v>
      </c>
      <c r="AS35" s="20">
        <f>Counts!AS35*'Job Details'!$B$13</f>
        <v>1</v>
      </c>
      <c r="AT35" s="21">
        <f>Counts!AT35*'Job Details'!$B$14</f>
        <v>0</v>
      </c>
      <c r="AU35" s="21">
        <f>Counts!AU35*'Job Details'!$B$15</f>
        <v>0</v>
      </c>
      <c r="AV35" s="22">
        <f>Counts!AV35*'Job Details'!$B$16</f>
        <v>0</v>
      </c>
      <c r="AW35" s="21">
        <f>Counts!AW35*'Job Details'!$B$17</f>
        <v>0</v>
      </c>
      <c r="AX35" s="64">
        <f>Counts!AX35*'Job Details'!$B$18</f>
        <v>0</v>
      </c>
      <c r="AY35" s="65">
        <f t="shared" si="30"/>
        <v>5</v>
      </c>
      <c r="AZ35" s="19">
        <f>Counts!AZ35*'Job Details'!$B$12</f>
        <v>85</v>
      </c>
      <c r="BA35" s="20">
        <f>Counts!BA35*'Job Details'!$B$13</f>
        <v>5</v>
      </c>
      <c r="BB35" s="21">
        <f>Counts!BB35*'Job Details'!$B$14</f>
        <v>1.5</v>
      </c>
      <c r="BC35" s="21">
        <f>Counts!BC35*'Job Details'!$B$15</f>
        <v>4.5999999999999996</v>
      </c>
      <c r="BD35" s="22">
        <f>Counts!BD35*'Job Details'!$B$16</f>
        <v>4</v>
      </c>
      <c r="BE35" s="21">
        <f>Counts!BE35*'Job Details'!$B$17</f>
        <v>0.4</v>
      </c>
      <c r="BF35" s="64">
        <f>Counts!BF35*'Job Details'!$B$18</f>
        <v>0</v>
      </c>
      <c r="BG35" s="65">
        <f t="shared" ref="BG35:BG42" si="35">SUM(AZ35:BF35)</f>
        <v>100.5</v>
      </c>
      <c r="BH35" s="19">
        <f>Counts!BH35*'Job Details'!$B$12</f>
        <v>0</v>
      </c>
      <c r="BI35" s="20">
        <f>Counts!BI35*'Job Details'!$B$13</f>
        <v>5</v>
      </c>
      <c r="BJ35" s="21">
        <f>Counts!BJ35*'Job Details'!$B$14</f>
        <v>0</v>
      </c>
      <c r="BK35" s="21">
        <f>Counts!BK35*'Job Details'!$B$15</f>
        <v>0</v>
      </c>
      <c r="BL35" s="22">
        <f>Counts!BL35*'Job Details'!$B$16</f>
        <v>0</v>
      </c>
      <c r="BM35" s="21">
        <f>Counts!BM35*'Job Details'!$B$17</f>
        <v>0</v>
      </c>
      <c r="BN35" s="64">
        <f>Counts!BN35*'Job Details'!$B$18</f>
        <v>0</v>
      </c>
      <c r="BO35" s="65">
        <f t="shared" ref="BO35:BO42" si="36">SUM(BH35:BN35)</f>
        <v>5</v>
      </c>
      <c r="BP35" s="19">
        <f>Counts!BP35*'Job Details'!$B$12</f>
        <v>0</v>
      </c>
      <c r="BQ35" s="20">
        <f>Counts!BQ35*'Job Details'!$B$13</f>
        <v>0</v>
      </c>
      <c r="BR35" s="21">
        <f>Counts!BR35*'Job Details'!$B$14</f>
        <v>0</v>
      </c>
      <c r="BS35" s="21">
        <f>Counts!BS35*'Job Details'!$B$15</f>
        <v>0</v>
      </c>
      <c r="BT35" s="22">
        <f>Counts!BT35*'Job Details'!$B$16</f>
        <v>0</v>
      </c>
      <c r="BU35" s="21">
        <f>Counts!BU35*'Job Details'!$B$17</f>
        <v>0</v>
      </c>
      <c r="BV35" s="20">
        <f>Counts!BV35*'Job Details'!$B$18</f>
        <v>0</v>
      </c>
      <c r="BW35" s="88">
        <f t="shared" ref="BW35:BW42" si="37">SUM(BP35:BV35)</f>
        <v>0</v>
      </c>
    </row>
    <row r="36" spans="1:75" ht="21.9" customHeight="1">
      <c r="A36" s="23">
        <f t="shared" si="2"/>
        <v>0.59375000000000033</v>
      </c>
      <c r="B36" s="24" t="s">
        <v>49</v>
      </c>
      <c r="C36" s="24">
        <f t="shared" si="3"/>
        <v>0.60416666666666696</v>
      </c>
      <c r="D36" s="25">
        <f>Counts!D36*'Job Details'!$B$12</f>
        <v>0</v>
      </c>
      <c r="E36" s="26">
        <f>Counts!E36*'Job Details'!$B$13</f>
        <v>0</v>
      </c>
      <c r="F36" s="27">
        <f>Counts!F36*'Job Details'!$B$14</f>
        <v>0</v>
      </c>
      <c r="G36" s="27">
        <f>Counts!G36*'Job Details'!$B$15</f>
        <v>0</v>
      </c>
      <c r="H36" s="28">
        <f>Counts!H36*'Job Details'!$B$16</f>
        <v>0</v>
      </c>
      <c r="I36" s="27">
        <f>Counts!I36*'Job Details'!$B$17</f>
        <v>0</v>
      </c>
      <c r="J36" s="66">
        <f>Counts!J36*'Job Details'!$B$18</f>
        <v>0</v>
      </c>
      <c r="K36" s="67">
        <f t="shared" si="31"/>
        <v>0</v>
      </c>
      <c r="L36" s="25">
        <f>Counts!L36*'Job Details'!$B$12</f>
        <v>14</v>
      </c>
      <c r="M36" s="26">
        <f>Counts!M36*'Job Details'!$B$13</f>
        <v>8</v>
      </c>
      <c r="N36" s="27">
        <f>Counts!N36*'Job Details'!$B$14</f>
        <v>0</v>
      </c>
      <c r="O36" s="27">
        <f>Counts!O36*'Job Details'!$B$15</f>
        <v>0</v>
      </c>
      <c r="P36" s="28">
        <f>Counts!P36*'Job Details'!$B$16</f>
        <v>0</v>
      </c>
      <c r="Q36" s="27">
        <f>Counts!Q36*'Job Details'!$B$17</f>
        <v>0.8</v>
      </c>
      <c r="R36" s="66">
        <f>Counts!R36*'Job Details'!$B$18</f>
        <v>0</v>
      </c>
      <c r="S36" s="67">
        <f t="shared" si="32"/>
        <v>22.8</v>
      </c>
      <c r="T36" s="25">
        <f>Counts!T36*'Job Details'!$B$12</f>
        <v>65</v>
      </c>
      <c r="U36" s="26">
        <f>Counts!U36*'Job Details'!$B$13</f>
        <v>9</v>
      </c>
      <c r="V36" s="27">
        <f>Counts!V36*'Job Details'!$B$14</f>
        <v>4.5</v>
      </c>
      <c r="W36" s="27">
        <f>Counts!W36*'Job Details'!$B$15</f>
        <v>6.8999999999999995</v>
      </c>
      <c r="X36" s="28">
        <f>Counts!X36*'Job Details'!$B$16</f>
        <v>0</v>
      </c>
      <c r="Y36" s="27">
        <f>Counts!Y36*'Job Details'!$B$17</f>
        <v>0.4</v>
      </c>
      <c r="Z36" s="66">
        <f>Counts!Z36*'Job Details'!$B$18</f>
        <v>0</v>
      </c>
      <c r="AA36" s="67">
        <f t="shared" si="33"/>
        <v>85.800000000000011</v>
      </c>
      <c r="AB36" s="25">
        <f>Counts!AB36*'Job Details'!$B$12</f>
        <v>25</v>
      </c>
      <c r="AC36" s="26">
        <f>Counts!AC36*'Job Details'!$B$13</f>
        <v>5</v>
      </c>
      <c r="AD36" s="27">
        <f>Counts!AD36*'Job Details'!$B$14</f>
        <v>0</v>
      </c>
      <c r="AE36" s="27">
        <f>Counts!AE36*'Job Details'!$B$15</f>
        <v>0</v>
      </c>
      <c r="AF36" s="28">
        <f>Counts!AF36*'Job Details'!$B$16</f>
        <v>4</v>
      </c>
      <c r="AG36" s="27">
        <f>Counts!AG36*'Job Details'!$B$17</f>
        <v>0.4</v>
      </c>
      <c r="AH36" s="66">
        <f>Counts!AH36*'Job Details'!$B$18</f>
        <v>0</v>
      </c>
      <c r="AI36" s="67">
        <f t="shared" si="34"/>
        <v>34.4</v>
      </c>
      <c r="AJ36" s="25">
        <f>Counts!AJ36*'Job Details'!$B$12</f>
        <v>0</v>
      </c>
      <c r="AK36" s="26">
        <f>Counts!AK36*'Job Details'!$B$13</f>
        <v>0</v>
      </c>
      <c r="AL36" s="27">
        <f>Counts!AL36*'Job Details'!$B$14</f>
        <v>0</v>
      </c>
      <c r="AM36" s="27">
        <f>Counts!AM36*'Job Details'!$B$15</f>
        <v>0</v>
      </c>
      <c r="AN36" s="28">
        <f>Counts!AN36*'Job Details'!$B$16</f>
        <v>0</v>
      </c>
      <c r="AO36" s="27">
        <f>Counts!AO36*'Job Details'!$B$17</f>
        <v>0</v>
      </c>
      <c r="AP36" s="66">
        <f>Counts!AP36*'Job Details'!$B$18</f>
        <v>0</v>
      </c>
      <c r="AQ36" s="67">
        <f t="shared" si="29"/>
        <v>0</v>
      </c>
      <c r="AR36" s="25">
        <f>Counts!AR36*'Job Details'!$B$12</f>
        <v>0</v>
      </c>
      <c r="AS36" s="26">
        <f>Counts!AS36*'Job Details'!$B$13</f>
        <v>1</v>
      </c>
      <c r="AT36" s="27">
        <f>Counts!AT36*'Job Details'!$B$14</f>
        <v>0</v>
      </c>
      <c r="AU36" s="27">
        <f>Counts!AU36*'Job Details'!$B$15</f>
        <v>0</v>
      </c>
      <c r="AV36" s="28">
        <f>Counts!AV36*'Job Details'!$B$16</f>
        <v>0</v>
      </c>
      <c r="AW36" s="27">
        <f>Counts!AW36*'Job Details'!$B$17</f>
        <v>0</v>
      </c>
      <c r="AX36" s="66">
        <f>Counts!AX36*'Job Details'!$B$18</f>
        <v>0</v>
      </c>
      <c r="AY36" s="67">
        <f t="shared" si="30"/>
        <v>1</v>
      </c>
      <c r="AZ36" s="25">
        <f>Counts!AZ36*'Job Details'!$B$12</f>
        <v>76</v>
      </c>
      <c r="BA36" s="26">
        <f>Counts!BA36*'Job Details'!$B$13</f>
        <v>8</v>
      </c>
      <c r="BB36" s="27">
        <f>Counts!BB36*'Job Details'!$B$14</f>
        <v>4.5</v>
      </c>
      <c r="BC36" s="27">
        <f>Counts!BC36*'Job Details'!$B$15</f>
        <v>9.1999999999999993</v>
      </c>
      <c r="BD36" s="28">
        <f>Counts!BD36*'Job Details'!$B$16</f>
        <v>2</v>
      </c>
      <c r="BE36" s="27">
        <f>Counts!BE36*'Job Details'!$B$17</f>
        <v>0.4</v>
      </c>
      <c r="BF36" s="66">
        <f>Counts!BF36*'Job Details'!$B$18</f>
        <v>0</v>
      </c>
      <c r="BG36" s="67">
        <f t="shared" si="35"/>
        <v>100.10000000000001</v>
      </c>
      <c r="BH36" s="25">
        <f>Counts!BH36*'Job Details'!$B$12</f>
        <v>5</v>
      </c>
      <c r="BI36" s="26">
        <f>Counts!BI36*'Job Details'!$B$13</f>
        <v>8</v>
      </c>
      <c r="BJ36" s="27">
        <f>Counts!BJ36*'Job Details'!$B$14</f>
        <v>1.5</v>
      </c>
      <c r="BK36" s="27">
        <f>Counts!BK36*'Job Details'!$B$15</f>
        <v>0</v>
      </c>
      <c r="BL36" s="28">
        <f>Counts!BL36*'Job Details'!$B$16</f>
        <v>0</v>
      </c>
      <c r="BM36" s="27">
        <f>Counts!BM36*'Job Details'!$B$17</f>
        <v>0</v>
      </c>
      <c r="BN36" s="66">
        <f>Counts!BN36*'Job Details'!$B$18</f>
        <v>0</v>
      </c>
      <c r="BO36" s="67">
        <f t="shared" si="36"/>
        <v>14.5</v>
      </c>
      <c r="BP36" s="25">
        <f>Counts!BP36*'Job Details'!$B$12</f>
        <v>0</v>
      </c>
      <c r="BQ36" s="26">
        <f>Counts!BQ36*'Job Details'!$B$13</f>
        <v>0</v>
      </c>
      <c r="BR36" s="27">
        <f>Counts!BR36*'Job Details'!$B$14</f>
        <v>0</v>
      </c>
      <c r="BS36" s="27">
        <f>Counts!BS36*'Job Details'!$B$15</f>
        <v>0</v>
      </c>
      <c r="BT36" s="28">
        <f>Counts!BT36*'Job Details'!$B$16</f>
        <v>0</v>
      </c>
      <c r="BU36" s="27">
        <f>Counts!BU36*'Job Details'!$B$17</f>
        <v>0</v>
      </c>
      <c r="BV36" s="26">
        <f>Counts!BV36*'Job Details'!$B$18</f>
        <v>0</v>
      </c>
      <c r="BW36" s="86">
        <f t="shared" si="37"/>
        <v>0</v>
      </c>
    </row>
    <row r="37" spans="1:75" ht="21.9" customHeight="1">
      <c r="A37" s="23">
        <f t="shared" si="2"/>
        <v>0.60416666666666696</v>
      </c>
      <c r="B37" s="24" t="s">
        <v>49</v>
      </c>
      <c r="C37" s="24">
        <f t="shared" si="3"/>
        <v>0.61458333333333359</v>
      </c>
      <c r="D37" s="25">
        <f>Counts!D37*'Job Details'!$B$12</f>
        <v>0</v>
      </c>
      <c r="E37" s="26">
        <f>Counts!E37*'Job Details'!$B$13</f>
        <v>0</v>
      </c>
      <c r="F37" s="27">
        <f>Counts!F37*'Job Details'!$B$14</f>
        <v>0</v>
      </c>
      <c r="G37" s="27">
        <f>Counts!G37*'Job Details'!$B$15</f>
        <v>0</v>
      </c>
      <c r="H37" s="28">
        <f>Counts!H37*'Job Details'!$B$16</f>
        <v>0</v>
      </c>
      <c r="I37" s="27">
        <f>Counts!I37*'Job Details'!$B$17</f>
        <v>0</v>
      </c>
      <c r="J37" s="66">
        <f>Counts!J37*'Job Details'!$B$18</f>
        <v>0</v>
      </c>
      <c r="K37" s="67">
        <f t="shared" si="31"/>
        <v>0</v>
      </c>
      <c r="L37" s="25">
        <f>Counts!L37*'Job Details'!$B$12</f>
        <v>8</v>
      </c>
      <c r="M37" s="26">
        <f>Counts!M37*'Job Details'!$B$13</f>
        <v>4</v>
      </c>
      <c r="N37" s="27">
        <f>Counts!N37*'Job Details'!$B$14</f>
        <v>0</v>
      </c>
      <c r="O37" s="27">
        <f>Counts!O37*'Job Details'!$B$15</f>
        <v>0</v>
      </c>
      <c r="P37" s="28">
        <f>Counts!P37*'Job Details'!$B$16</f>
        <v>2</v>
      </c>
      <c r="Q37" s="27">
        <f>Counts!Q37*'Job Details'!$B$17</f>
        <v>0.8</v>
      </c>
      <c r="R37" s="66">
        <f>Counts!R37*'Job Details'!$B$18</f>
        <v>0</v>
      </c>
      <c r="S37" s="67">
        <f t="shared" si="32"/>
        <v>14.8</v>
      </c>
      <c r="T37" s="25">
        <f>Counts!T37*'Job Details'!$B$12</f>
        <v>84</v>
      </c>
      <c r="U37" s="26">
        <f>Counts!U37*'Job Details'!$B$13</f>
        <v>11</v>
      </c>
      <c r="V37" s="27">
        <f>Counts!V37*'Job Details'!$B$14</f>
        <v>9</v>
      </c>
      <c r="W37" s="27">
        <f>Counts!W37*'Job Details'!$B$15</f>
        <v>6.8999999999999995</v>
      </c>
      <c r="X37" s="28">
        <f>Counts!X37*'Job Details'!$B$16</f>
        <v>6</v>
      </c>
      <c r="Y37" s="27">
        <f>Counts!Y37*'Job Details'!$B$17</f>
        <v>0.4</v>
      </c>
      <c r="Z37" s="66">
        <f>Counts!Z37*'Job Details'!$B$18</f>
        <v>0</v>
      </c>
      <c r="AA37" s="67">
        <f t="shared" si="33"/>
        <v>117.30000000000001</v>
      </c>
      <c r="AB37" s="25">
        <f>Counts!AB37*'Job Details'!$B$12</f>
        <v>28</v>
      </c>
      <c r="AC37" s="26">
        <f>Counts!AC37*'Job Details'!$B$13</f>
        <v>3</v>
      </c>
      <c r="AD37" s="27">
        <f>Counts!AD37*'Job Details'!$B$14</f>
        <v>0</v>
      </c>
      <c r="AE37" s="27">
        <f>Counts!AE37*'Job Details'!$B$15</f>
        <v>2.2999999999999998</v>
      </c>
      <c r="AF37" s="28">
        <f>Counts!AF37*'Job Details'!$B$16</f>
        <v>0</v>
      </c>
      <c r="AG37" s="27">
        <f>Counts!AG37*'Job Details'!$B$17</f>
        <v>0.4</v>
      </c>
      <c r="AH37" s="66">
        <f>Counts!AH37*'Job Details'!$B$18</f>
        <v>0</v>
      </c>
      <c r="AI37" s="67">
        <f t="shared" si="34"/>
        <v>33.699999999999996</v>
      </c>
      <c r="AJ37" s="25">
        <f>Counts!AJ37*'Job Details'!$B$12</f>
        <v>0</v>
      </c>
      <c r="AK37" s="26">
        <f>Counts!AK37*'Job Details'!$B$13</f>
        <v>0</v>
      </c>
      <c r="AL37" s="27">
        <f>Counts!AL37*'Job Details'!$B$14</f>
        <v>0</v>
      </c>
      <c r="AM37" s="27">
        <f>Counts!AM37*'Job Details'!$B$15</f>
        <v>0</v>
      </c>
      <c r="AN37" s="28">
        <f>Counts!AN37*'Job Details'!$B$16</f>
        <v>0</v>
      </c>
      <c r="AO37" s="27">
        <f>Counts!AO37*'Job Details'!$B$17</f>
        <v>0</v>
      </c>
      <c r="AP37" s="66">
        <f>Counts!AP37*'Job Details'!$B$18</f>
        <v>0</v>
      </c>
      <c r="AQ37" s="67">
        <f t="shared" si="29"/>
        <v>0</v>
      </c>
      <c r="AR37" s="25">
        <f>Counts!AR37*'Job Details'!$B$12</f>
        <v>10</v>
      </c>
      <c r="AS37" s="26">
        <f>Counts!AS37*'Job Details'!$B$13</f>
        <v>2</v>
      </c>
      <c r="AT37" s="27">
        <f>Counts!AT37*'Job Details'!$B$14</f>
        <v>0</v>
      </c>
      <c r="AU37" s="27">
        <f>Counts!AU37*'Job Details'!$B$15</f>
        <v>0</v>
      </c>
      <c r="AV37" s="28">
        <f>Counts!AV37*'Job Details'!$B$16</f>
        <v>0</v>
      </c>
      <c r="AW37" s="27">
        <f>Counts!AW37*'Job Details'!$B$17</f>
        <v>0</v>
      </c>
      <c r="AX37" s="66">
        <f>Counts!AX37*'Job Details'!$B$18</f>
        <v>0</v>
      </c>
      <c r="AY37" s="67">
        <f t="shared" si="30"/>
        <v>12</v>
      </c>
      <c r="AZ37" s="25">
        <f>Counts!AZ37*'Job Details'!$B$12</f>
        <v>77</v>
      </c>
      <c r="BA37" s="26">
        <f>Counts!BA37*'Job Details'!$B$13</f>
        <v>11</v>
      </c>
      <c r="BB37" s="27">
        <f>Counts!BB37*'Job Details'!$B$14</f>
        <v>1.5</v>
      </c>
      <c r="BC37" s="27">
        <f>Counts!BC37*'Job Details'!$B$15</f>
        <v>4.5999999999999996</v>
      </c>
      <c r="BD37" s="28">
        <f>Counts!BD37*'Job Details'!$B$16</f>
        <v>2</v>
      </c>
      <c r="BE37" s="27">
        <f>Counts!BE37*'Job Details'!$B$17</f>
        <v>0.4</v>
      </c>
      <c r="BF37" s="66">
        <f>Counts!BF37*'Job Details'!$B$18</f>
        <v>0</v>
      </c>
      <c r="BG37" s="67">
        <f t="shared" si="35"/>
        <v>96.5</v>
      </c>
      <c r="BH37" s="25">
        <f>Counts!BH37*'Job Details'!$B$12</f>
        <v>2</v>
      </c>
      <c r="BI37" s="26">
        <f>Counts!BI37*'Job Details'!$B$13</f>
        <v>5</v>
      </c>
      <c r="BJ37" s="27">
        <f>Counts!BJ37*'Job Details'!$B$14</f>
        <v>1.5</v>
      </c>
      <c r="BK37" s="27">
        <f>Counts!BK37*'Job Details'!$B$15</f>
        <v>0</v>
      </c>
      <c r="BL37" s="28">
        <f>Counts!BL37*'Job Details'!$B$16</f>
        <v>0</v>
      </c>
      <c r="BM37" s="27">
        <f>Counts!BM37*'Job Details'!$B$17</f>
        <v>0</v>
      </c>
      <c r="BN37" s="66">
        <f>Counts!BN37*'Job Details'!$B$18</f>
        <v>0</v>
      </c>
      <c r="BO37" s="67">
        <f t="shared" si="36"/>
        <v>8.5</v>
      </c>
      <c r="BP37" s="25">
        <f>Counts!BP37*'Job Details'!$B$12</f>
        <v>0</v>
      </c>
      <c r="BQ37" s="26">
        <f>Counts!BQ37*'Job Details'!$B$13</f>
        <v>0</v>
      </c>
      <c r="BR37" s="27">
        <f>Counts!BR37*'Job Details'!$B$14</f>
        <v>0</v>
      </c>
      <c r="BS37" s="27">
        <f>Counts!BS37*'Job Details'!$B$15</f>
        <v>0</v>
      </c>
      <c r="BT37" s="28">
        <f>Counts!BT37*'Job Details'!$B$16</f>
        <v>0</v>
      </c>
      <c r="BU37" s="27">
        <f>Counts!BU37*'Job Details'!$B$17</f>
        <v>0</v>
      </c>
      <c r="BV37" s="26">
        <f>Counts!BV37*'Job Details'!$B$18</f>
        <v>0</v>
      </c>
      <c r="BW37" s="86">
        <f t="shared" si="37"/>
        <v>0</v>
      </c>
    </row>
    <row r="38" spans="1:75" ht="21.9" customHeight="1">
      <c r="A38" s="29">
        <f t="shared" si="2"/>
        <v>0.61458333333333359</v>
      </c>
      <c r="B38" s="30" t="s">
        <v>49</v>
      </c>
      <c r="C38" s="31">
        <f t="shared" si="3"/>
        <v>0.62500000000000022</v>
      </c>
      <c r="D38" s="32">
        <f>Counts!D38*'Job Details'!$B$12</f>
        <v>0</v>
      </c>
      <c r="E38" s="33">
        <f>Counts!E38*'Job Details'!$B$13</f>
        <v>0</v>
      </c>
      <c r="F38" s="34">
        <f>Counts!F38*'Job Details'!$B$14</f>
        <v>0</v>
      </c>
      <c r="G38" s="34">
        <f>Counts!G38*'Job Details'!$B$15</f>
        <v>0</v>
      </c>
      <c r="H38" s="35">
        <f>Counts!H38*'Job Details'!$B$16</f>
        <v>0</v>
      </c>
      <c r="I38" s="36">
        <f>Counts!I38*'Job Details'!$B$17</f>
        <v>0</v>
      </c>
      <c r="J38" s="68">
        <f>Counts!J38*'Job Details'!$B$18</f>
        <v>0</v>
      </c>
      <c r="K38" s="69">
        <f t="shared" si="31"/>
        <v>0</v>
      </c>
      <c r="L38" s="32">
        <f>Counts!L38*'Job Details'!$B$12</f>
        <v>18</v>
      </c>
      <c r="M38" s="33">
        <f>Counts!M38*'Job Details'!$B$13</f>
        <v>2</v>
      </c>
      <c r="N38" s="34">
        <f>Counts!N38*'Job Details'!$B$14</f>
        <v>0</v>
      </c>
      <c r="O38" s="34">
        <f>Counts!O38*'Job Details'!$B$15</f>
        <v>0</v>
      </c>
      <c r="P38" s="35">
        <f>Counts!P38*'Job Details'!$B$16</f>
        <v>0</v>
      </c>
      <c r="Q38" s="36">
        <f>Counts!Q38*'Job Details'!$B$17</f>
        <v>0.4</v>
      </c>
      <c r="R38" s="68">
        <f>Counts!R38*'Job Details'!$B$18</f>
        <v>0</v>
      </c>
      <c r="S38" s="69">
        <f t="shared" si="32"/>
        <v>20.399999999999999</v>
      </c>
      <c r="T38" s="32">
        <f>Counts!T38*'Job Details'!$B$12</f>
        <v>79</v>
      </c>
      <c r="U38" s="33">
        <f>Counts!U38*'Job Details'!$B$13</f>
        <v>8</v>
      </c>
      <c r="V38" s="34">
        <f>Counts!V38*'Job Details'!$B$14</f>
        <v>3</v>
      </c>
      <c r="W38" s="34">
        <f>Counts!W38*'Job Details'!$B$15</f>
        <v>2.2999999999999998</v>
      </c>
      <c r="X38" s="35">
        <f>Counts!X38*'Job Details'!$B$16</f>
        <v>0</v>
      </c>
      <c r="Y38" s="36">
        <f>Counts!Y38*'Job Details'!$B$17</f>
        <v>1.2000000000000002</v>
      </c>
      <c r="Z38" s="68">
        <f>Counts!Z38*'Job Details'!$B$18</f>
        <v>0</v>
      </c>
      <c r="AA38" s="69">
        <f t="shared" si="33"/>
        <v>93.5</v>
      </c>
      <c r="AB38" s="32">
        <f>Counts!AB38*'Job Details'!$B$12</f>
        <v>12</v>
      </c>
      <c r="AC38" s="33">
        <f>Counts!AC38*'Job Details'!$B$13</f>
        <v>4</v>
      </c>
      <c r="AD38" s="34">
        <f>Counts!AD38*'Job Details'!$B$14</f>
        <v>0</v>
      </c>
      <c r="AE38" s="34">
        <f>Counts!AE38*'Job Details'!$B$15</f>
        <v>0</v>
      </c>
      <c r="AF38" s="35">
        <f>Counts!AF38*'Job Details'!$B$16</f>
        <v>2</v>
      </c>
      <c r="AG38" s="36">
        <f>Counts!AG38*'Job Details'!$B$17</f>
        <v>0.8</v>
      </c>
      <c r="AH38" s="68">
        <f>Counts!AH38*'Job Details'!$B$18</f>
        <v>0</v>
      </c>
      <c r="AI38" s="69">
        <f t="shared" si="34"/>
        <v>18.8</v>
      </c>
      <c r="AJ38" s="32">
        <f>Counts!AJ38*'Job Details'!$B$12</f>
        <v>0</v>
      </c>
      <c r="AK38" s="33">
        <f>Counts!AK38*'Job Details'!$B$13</f>
        <v>0</v>
      </c>
      <c r="AL38" s="34">
        <f>Counts!AL38*'Job Details'!$B$14</f>
        <v>0</v>
      </c>
      <c r="AM38" s="34">
        <f>Counts!AM38*'Job Details'!$B$15</f>
        <v>0</v>
      </c>
      <c r="AN38" s="35">
        <f>Counts!AN38*'Job Details'!$B$16</f>
        <v>0</v>
      </c>
      <c r="AO38" s="36">
        <f>Counts!AO38*'Job Details'!$B$17</f>
        <v>0</v>
      </c>
      <c r="AP38" s="68">
        <f>Counts!AP38*'Job Details'!$B$18</f>
        <v>0</v>
      </c>
      <c r="AQ38" s="69">
        <f t="shared" si="29"/>
        <v>0</v>
      </c>
      <c r="AR38" s="32">
        <f>Counts!AR38*'Job Details'!$B$12</f>
        <v>6</v>
      </c>
      <c r="AS38" s="33">
        <f>Counts!AS38*'Job Details'!$B$13</f>
        <v>1</v>
      </c>
      <c r="AT38" s="34">
        <f>Counts!AT38*'Job Details'!$B$14</f>
        <v>0</v>
      </c>
      <c r="AU38" s="34">
        <f>Counts!AU38*'Job Details'!$B$15</f>
        <v>0</v>
      </c>
      <c r="AV38" s="35">
        <f>Counts!AV38*'Job Details'!$B$16</f>
        <v>0</v>
      </c>
      <c r="AW38" s="36">
        <f>Counts!AW38*'Job Details'!$B$17</f>
        <v>0</v>
      </c>
      <c r="AX38" s="68">
        <f>Counts!AX38*'Job Details'!$B$18</f>
        <v>0</v>
      </c>
      <c r="AY38" s="69">
        <f t="shared" si="30"/>
        <v>7</v>
      </c>
      <c r="AZ38" s="32">
        <f>Counts!AZ38*'Job Details'!$B$12</f>
        <v>88</v>
      </c>
      <c r="BA38" s="33">
        <f>Counts!BA38*'Job Details'!$B$13</f>
        <v>17</v>
      </c>
      <c r="BB38" s="34">
        <f>Counts!BB38*'Job Details'!$B$14</f>
        <v>4.5</v>
      </c>
      <c r="BC38" s="34">
        <f>Counts!BC38*'Job Details'!$B$15</f>
        <v>2.2999999999999998</v>
      </c>
      <c r="BD38" s="35">
        <f>Counts!BD38*'Job Details'!$B$16</f>
        <v>4</v>
      </c>
      <c r="BE38" s="36">
        <f>Counts!BE38*'Job Details'!$B$17</f>
        <v>0.4</v>
      </c>
      <c r="BF38" s="68">
        <f>Counts!BF38*'Job Details'!$B$18</f>
        <v>0.2</v>
      </c>
      <c r="BG38" s="69">
        <f t="shared" si="35"/>
        <v>116.4</v>
      </c>
      <c r="BH38" s="32">
        <f>Counts!BH38*'Job Details'!$B$12</f>
        <v>1</v>
      </c>
      <c r="BI38" s="33">
        <f>Counts!BI38*'Job Details'!$B$13</f>
        <v>3</v>
      </c>
      <c r="BJ38" s="34">
        <f>Counts!BJ38*'Job Details'!$B$14</f>
        <v>0</v>
      </c>
      <c r="BK38" s="34">
        <f>Counts!BK38*'Job Details'!$B$15</f>
        <v>0</v>
      </c>
      <c r="BL38" s="35">
        <f>Counts!BL38*'Job Details'!$B$16</f>
        <v>0</v>
      </c>
      <c r="BM38" s="36">
        <f>Counts!BM38*'Job Details'!$B$17</f>
        <v>0</v>
      </c>
      <c r="BN38" s="68">
        <f>Counts!BN38*'Job Details'!$B$18</f>
        <v>0</v>
      </c>
      <c r="BO38" s="69">
        <f t="shared" si="36"/>
        <v>4</v>
      </c>
      <c r="BP38" s="32">
        <f>Counts!BP38*'Job Details'!$B$12</f>
        <v>0</v>
      </c>
      <c r="BQ38" s="33">
        <f>Counts!BQ38*'Job Details'!$B$13</f>
        <v>0</v>
      </c>
      <c r="BR38" s="34">
        <f>Counts!BR38*'Job Details'!$B$14</f>
        <v>0</v>
      </c>
      <c r="BS38" s="34">
        <f>Counts!BS38*'Job Details'!$B$15</f>
        <v>0</v>
      </c>
      <c r="BT38" s="35">
        <f>Counts!BT38*'Job Details'!$B$16</f>
        <v>0</v>
      </c>
      <c r="BU38" s="36">
        <f>Counts!BU38*'Job Details'!$B$17</f>
        <v>0</v>
      </c>
      <c r="BV38" s="33">
        <f>Counts!BV38*'Job Details'!$B$18</f>
        <v>0</v>
      </c>
      <c r="BW38" s="87">
        <f t="shared" si="37"/>
        <v>0</v>
      </c>
    </row>
    <row r="39" spans="1:75" ht="21.9" customHeight="1">
      <c r="A39" s="17">
        <f t="shared" si="2"/>
        <v>0.62500000000000022</v>
      </c>
      <c r="B39" s="18" t="s">
        <v>49</v>
      </c>
      <c r="C39" s="18">
        <f t="shared" si="3"/>
        <v>0.63541666666666685</v>
      </c>
      <c r="D39" s="19">
        <f>Counts!D39*'Job Details'!$B$12</f>
        <v>0</v>
      </c>
      <c r="E39" s="20">
        <f>Counts!E39*'Job Details'!$B$13</f>
        <v>0</v>
      </c>
      <c r="F39" s="21">
        <f>Counts!F39*'Job Details'!$B$14</f>
        <v>0</v>
      </c>
      <c r="G39" s="21">
        <f>Counts!G39*'Job Details'!$B$15</f>
        <v>0</v>
      </c>
      <c r="H39" s="22">
        <f>Counts!H39*'Job Details'!$B$16</f>
        <v>0</v>
      </c>
      <c r="I39" s="21">
        <f>Counts!I39*'Job Details'!$B$17</f>
        <v>0</v>
      </c>
      <c r="J39" s="64">
        <f>Counts!J39*'Job Details'!$B$18</f>
        <v>0</v>
      </c>
      <c r="K39" s="65">
        <f t="shared" si="31"/>
        <v>0</v>
      </c>
      <c r="L39" s="19">
        <f>Counts!L39*'Job Details'!$B$12</f>
        <v>10</v>
      </c>
      <c r="M39" s="20">
        <f>Counts!M39*'Job Details'!$B$13</f>
        <v>7</v>
      </c>
      <c r="N39" s="21">
        <f>Counts!N39*'Job Details'!$B$14</f>
        <v>0</v>
      </c>
      <c r="O39" s="21">
        <f>Counts!O39*'Job Details'!$B$15</f>
        <v>0</v>
      </c>
      <c r="P39" s="22">
        <f>Counts!P39*'Job Details'!$B$16</f>
        <v>2</v>
      </c>
      <c r="Q39" s="21">
        <f>Counts!Q39*'Job Details'!$B$17</f>
        <v>0.8</v>
      </c>
      <c r="R39" s="64">
        <f>Counts!R39*'Job Details'!$B$18</f>
        <v>0</v>
      </c>
      <c r="S39" s="65">
        <f t="shared" si="32"/>
        <v>19.8</v>
      </c>
      <c r="T39" s="19">
        <f>Counts!T39*'Job Details'!$B$12</f>
        <v>80</v>
      </c>
      <c r="U39" s="20">
        <f>Counts!U39*'Job Details'!$B$13</f>
        <v>15</v>
      </c>
      <c r="V39" s="21">
        <f>Counts!V39*'Job Details'!$B$14</f>
        <v>3</v>
      </c>
      <c r="W39" s="21">
        <f>Counts!W39*'Job Details'!$B$15</f>
        <v>4.5999999999999996</v>
      </c>
      <c r="X39" s="22">
        <f>Counts!X39*'Job Details'!$B$16</f>
        <v>4</v>
      </c>
      <c r="Y39" s="21">
        <f>Counts!Y39*'Job Details'!$B$17</f>
        <v>0</v>
      </c>
      <c r="Z39" s="64">
        <f>Counts!Z39*'Job Details'!$B$18</f>
        <v>0</v>
      </c>
      <c r="AA39" s="65">
        <f t="shared" si="33"/>
        <v>106.6</v>
      </c>
      <c r="AB39" s="19">
        <f>Counts!AB39*'Job Details'!$B$12</f>
        <v>21</v>
      </c>
      <c r="AC39" s="20">
        <f>Counts!AC39*'Job Details'!$B$13</f>
        <v>5</v>
      </c>
      <c r="AD39" s="21">
        <f>Counts!AD39*'Job Details'!$B$14</f>
        <v>1.5</v>
      </c>
      <c r="AE39" s="21">
        <f>Counts!AE39*'Job Details'!$B$15</f>
        <v>0</v>
      </c>
      <c r="AF39" s="22">
        <f>Counts!AF39*'Job Details'!$B$16</f>
        <v>2</v>
      </c>
      <c r="AG39" s="21">
        <f>Counts!AG39*'Job Details'!$B$17</f>
        <v>0.4</v>
      </c>
      <c r="AH39" s="64">
        <f>Counts!AH39*'Job Details'!$B$18</f>
        <v>0</v>
      </c>
      <c r="AI39" s="65">
        <f t="shared" si="34"/>
        <v>29.9</v>
      </c>
      <c r="AJ39" s="19">
        <f>Counts!AJ39*'Job Details'!$B$12</f>
        <v>0</v>
      </c>
      <c r="AK39" s="20">
        <f>Counts!AK39*'Job Details'!$B$13</f>
        <v>0</v>
      </c>
      <c r="AL39" s="21">
        <f>Counts!AL39*'Job Details'!$B$14</f>
        <v>0</v>
      </c>
      <c r="AM39" s="21">
        <f>Counts!AM39*'Job Details'!$B$15</f>
        <v>0</v>
      </c>
      <c r="AN39" s="22">
        <f>Counts!AN39*'Job Details'!$B$16</f>
        <v>0</v>
      </c>
      <c r="AO39" s="21">
        <f>Counts!AO39*'Job Details'!$B$17</f>
        <v>0</v>
      </c>
      <c r="AP39" s="64">
        <f>Counts!AP39*'Job Details'!$B$18</f>
        <v>0</v>
      </c>
      <c r="AQ39" s="65">
        <f t="shared" ref="AQ39:AQ42" si="38">SUM(AJ39:AP39)</f>
        <v>0</v>
      </c>
      <c r="AR39" s="19">
        <f>Counts!AR39*'Job Details'!$B$12</f>
        <v>7</v>
      </c>
      <c r="AS39" s="20">
        <f>Counts!AS39*'Job Details'!$B$13</f>
        <v>2</v>
      </c>
      <c r="AT39" s="21">
        <f>Counts!AT39*'Job Details'!$B$14</f>
        <v>0</v>
      </c>
      <c r="AU39" s="21">
        <f>Counts!AU39*'Job Details'!$B$15</f>
        <v>0</v>
      </c>
      <c r="AV39" s="22">
        <f>Counts!AV39*'Job Details'!$B$16</f>
        <v>0</v>
      </c>
      <c r="AW39" s="21">
        <f>Counts!AW39*'Job Details'!$B$17</f>
        <v>0</v>
      </c>
      <c r="AX39" s="64">
        <f>Counts!AX39*'Job Details'!$B$18</f>
        <v>0</v>
      </c>
      <c r="AY39" s="65">
        <f t="shared" ref="AY39:AY42" si="39">SUM(AR39:AX39)</f>
        <v>9</v>
      </c>
      <c r="AZ39" s="19">
        <f>Counts!AZ39*'Job Details'!$B$12</f>
        <v>66</v>
      </c>
      <c r="BA39" s="20">
        <f>Counts!BA39*'Job Details'!$B$13</f>
        <v>12</v>
      </c>
      <c r="BB39" s="21">
        <f>Counts!BB39*'Job Details'!$B$14</f>
        <v>3</v>
      </c>
      <c r="BC39" s="21">
        <f>Counts!BC39*'Job Details'!$B$15</f>
        <v>6.8999999999999995</v>
      </c>
      <c r="BD39" s="22">
        <f>Counts!BD39*'Job Details'!$B$16</f>
        <v>4</v>
      </c>
      <c r="BE39" s="21">
        <f>Counts!BE39*'Job Details'!$B$17</f>
        <v>0</v>
      </c>
      <c r="BF39" s="64">
        <f>Counts!BF39*'Job Details'!$B$18</f>
        <v>0</v>
      </c>
      <c r="BG39" s="65">
        <f t="shared" si="35"/>
        <v>91.9</v>
      </c>
      <c r="BH39" s="19">
        <f>Counts!BH39*'Job Details'!$B$12</f>
        <v>3</v>
      </c>
      <c r="BI39" s="20">
        <f>Counts!BI39*'Job Details'!$B$13</f>
        <v>3</v>
      </c>
      <c r="BJ39" s="21">
        <f>Counts!BJ39*'Job Details'!$B$14</f>
        <v>0</v>
      </c>
      <c r="BK39" s="21">
        <f>Counts!BK39*'Job Details'!$B$15</f>
        <v>0</v>
      </c>
      <c r="BL39" s="22">
        <f>Counts!BL39*'Job Details'!$B$16</f>
        <v>0</v>
      </c>
      <c r="BM39" s="21">
        <f>Counts!BM39*'Job Details'!$B$17</f>
        <v>0</v>
      </c>
      <c r="BN39" s="64">
        <f>Counts!BN39*'Job Details'!$B$18</f>
        <v>0</v>
      </c>
      <c r="BO39" s="65">
        <f t="shared" si="36"/>
        <v>6</v>
      </c>
      <c r="BP39" s="19">
        <f>Counts!BP39*'Job Details'!$B$12</f>
        <v>0</v>
      </c>
      <c r="BQ39" s="20">
        <f>Counts!BQ39*'Job Details'!$B$13</f>
        <v>0</v>
      </c>
      <c r="BR39" s="21">
        <f>Counts!BR39*'Job Details'!$B$14</f>
        <v>0</v>
      </c>
      <c r="BS39" s="21">
        <f>Counts!BS39*'Job Details'!$B$15</f>
        <v>0</v>
      </c>
      <c r="BT39" s="22">
        <f>Counts!BT39*'Job Details'!$B$16</f>
        <v>0</v>
      </c>
      <c r="BU39" s="21">
        <f>Counts!BU39*'Job Details'!$B$17</f>
        <v>0</v>
      </c>
      <c r="BV39" s="20">
        <f>Counts!BV39*'Job Details'!$B$18</f>
        <v>0</v>
      </c>
      <c r="BW39" s="88">
        <f t="shared" si="37"/>
        <v>0</v>
      </c>
    </row>
    <row r="40" spans="1:75" ht="21.9" customHeight="1">
      <c r="A40" s="23">
        <f t="shared" si="2"/>
        <v>0.63541666666666685</v>
      </c>
      <c r="B40" s="24" t="s">
        <v>49</v>
      </c>
      <c r="C40" s="24">
        <f t="shared" si="3"/>
        <v>0.64583333333333348</v>
      </c>
      <c r="D40" s="25">
        <f>Counts!D40*'Job Details'!$B$12</f>
        <v>0</v>
      </c>
      <c r="E40" s="26">
        <f>Counts!E40*'Job Details'!$B$13</f>
        <v>0</v>
      </c>
      <c r="F40" s="27">
        <f>Counts!F40*'Job Details'!$B$14</f>
        <v>0</v>
      </c>
      <c r="G40" s="27">
        <f>Counts!G40*'Job Details'!$B$15</f>
        <v>0</v>
      </c>
      <c r="H40" s="28">
        <f>Counts!H40*'Job Details'!$B$16</f>
        <v>0</v>
      </c>
      <c r="I40" s="27">
        <f>Counts!I40*'Job Details'!$B$17</f>
        <v>0</v>
      </c>
      <c r="J40" s="66">
        <f>Counts!J40*'Job Details'!$B$18</f>
        <v>0</v>
      </c>
      <c r="K40" s="67">
        <f t="shared" si="31"/>
        <v>0</v>
      </c>
      <c r="L40" s="25">
        <f>Counts!L40*'Job Details'!$B$12</f>
        <v>25</v>
      </c>
      <c r="M40" s="26">
        <f>Counts!M40*'Job Details'!$B$13</f>
        <v>6</v>
      </c>
      <c r="N40" s="27">
        <f>Counts!N40*'Job Details'!$B$14</f>
        <v>1.5</v>
      </c>
      <c r="O40" s="27">
        <f>Counts!O40*'Job Details'!$B$15</f>
        <v>0</v>
      </c>
      <c r="P40" s="28">
        <f>Counts!P40*'Job Details'!$B$16</f>
        <v>0</v>
      </c>
      <c r="Q40" s="27">
        <f>Counts!Q40*'Job Details'!$B$17</f>
        <v>0</v>
      </c>
      <c r="R40" s="66">
        <f>Counts!R40*'Job Details'!$B$18</f>
        <v>0</v>
      </c>
      <c r="S40" s="67">
        <f t="shared" si="32"/>
        <v>32.5</v>
      </c>
      <c r="T40" s="25">
        <f>Counts!T40*'Job Details'!$B$12</f>
        <v>93</v>
      </c>
      <c r="U40" s="26">
        <f>Counts!U40*'Job Details'!$B$13</f>
        <v>11</v>
      </c>
      <c r="V40" s="27">
        <f>Counts!V40*'Job Details'!$B$14</f>
        <v>3</v>
      </c>
      <c r="W40" s="27">
        <f>Counts!W40*'Job Details'!$B$15</f>
        <v>2.2999999999999998</v>
      </c>
      <c r="X40" s="28">
        <f>Counts!X40*'Job Details'!$B$16</f>
        <v>4</v>
      </c>
      <c r="Y40" s="27">
        <f>Counts!Y40*'Job Details'!$B$17</f>
        <v>0.8</v>
      </c>
      <c r="Z40" s="66">
        <f>Counts!Z40*'Job Details'!$B$18</f>
        <v>0</v>
      </c>
      <c r="AA40" s="67">
        <f t="shared" si="33"/>
        <v>114.1</v>
      </c>
      <c r="AB40" s="25">
        <f>Counts!AB40*'Job Details'!$B$12</f>
        <v>9</v>
      </c>
      <c r="AC40" s="26">
        <f>Counts!AC40*'Job Details'!$B$13</f>
        <v>3</v>
      </c>
      <c r="AD40" s="27">
        <f>Counts!AD40*'Job Details'!$B$14</f>
        <v>0</v>
      </c>
      <c r="AE40" s="27">
        <f>Counts!AE40*'Job Details'!$B$15</f>
        <v>0</v>
      </c>
      <c r="AF40" s="28">
        <f>Counts!AF40*'Job Details'!$B$16</f>
        <v>0</v>
      </c>
      <c r="AG40" s="27">
        <f>Counts!AG40*'Job Details'!$B$17</f>
        <v>0.8</v>
      </c>
      <c r="AH40" s="66">
        <f>Counts!AH40*'Job Details'!$B$18</f>
        <v>0</v>
      </c>
      <c r="AI40" s="67">
        <f t="shared" si="34"/>
        <v>12.8</v>
      </c>
      <c r="AJ40" s="25">
        <f>Counts!AJ40*'Job Details'!$B$12</f>
        <v>0</v>
      </c>
      <c r="AK40" s="26">
        <f>Counts!AK40*'Job Details'!$B$13</f>
        <v>0</v>
      </c>
      <c r="AL40" s="27">
        <f>Counts!AL40*'Job Details'!$B$14</f>
        <v>0</v>
      </c>
      <c r="AM40" s="27">
        <f>Counts!AM40*'Job Details'!$B$15</f>
        <v>0</v>
      </c>
      <c r="AN40" s="28">
        <f>Counts!AN40*'Job Details'!$B$16</f>
        <v>0</v>
      </c>
      <c r="AO40" s="27">
        <f>Counts!AO40*'Job Details'!$B$17</f>
        <v>0</v>
      </c>
      <c r="AP40" s="66">
        <f>Counts!AP40*'Job Details'!$B$18</f>
        <v>0</v>
      </c>
      <c r="AQ40" s="67">
        <f t="shared" si="38"/>
        <v>0</v>
      </c>
      <c r="AR40" s="25">
        <f>Counts!AR40*'Job Details'!$B$12</f>
        <v>5</v>
      </c>
      <c r="AS40" s="26">
        <f>Counts!AS40*'Job Details'!$B$13</f>
        <v>0</v>
      </c>
      <c r="AT40" s="27">
        <f>Counts!AT40*'Job Details'!$B$14</f>
        <v>0</v>
      </c>
      <c r="AU40" s="27">
        <f>Counts!AU40*'Job Details'!$B$15</f>
        <v>0</v>
      </c>
      <c r="AV40" s="28">
        <f>Counts!AV40*'Job Details'!$B$16</f>
        <v>0</v>
      </c>
      <c r="AW40" s="27">
        <f>Counts!AW40*'Job Details'!$B$17</f>
        <v>0</v>
      </c>
      <c r="AX40" s="66">
        <f>Counts!AX40*'Job Details'!$B$18</f>
        <v>0</v>
      </c>
      <c r="AY40" s="67">
        <f t="shared" si="39"/>
        <v>5</v>
      </c>
      <c r="AZ40" s="25">
        <f>Counts!AZ40*'Job Details'!$B$12</f>
        <v>68</v>
      </c>
      <c r="BA40" s="26">
        <f>Counts!BA40*'Job Details'!$B$13</f>
        <v>13</v>
      </c>
      <c r="BB40" s="27">
        <f>Counts!BB40*'Job Details'!$B$14</f>
        <v>3</v>
      </c>
      <c r="BC40" s="27">
        <f>Counts!BC40*'Job Details'!$B$15</f>
        <v>4.5999999999999996</v>
      </c>
      <c r="BD40" s="28">
        <f>Counts!BD40*'Job Details'!$B$16</f>
        <v>0</v>
      </c>
      <c r="BE40" s="27">
        <f>Counts!BE40*'Job Details'!$B$17</f>
        <v>0.8</v>
      </c>
      <c r="BF40" s="66">
        <f>Counts!BF40*'Job Details'!$B$18</f>
        <v>0</v>
      </c>
      <c r="BG40" s="67">
        <f t="shared" si="35"/>
        <v>89.399999999999991</v>
      </c>
      <c r="BH40" s="25">
        <f>Counts!BH40*'Job Details'!$B$12</f>
        <v>4</v>
      </c>
      <c r="BI40" s="26">
        <f>Counts!BI40*'Job Details'!$B$13</f>
        <v>2</v>
      </c>
      <c r="BJ40" s="27">
        <f>Counts!BJ40*'Job Details'!$B$14</f>
        <v>0</v>
      </c>
      <c r="BK40" s="27">
        <f>Counts!BK40*'Job Details'!$B$15</f>
        <v>0</v>
      </c>
      <c r="BL40" s="28">
        <f>Counts!BL40*'Job Details'!$B$16</f>
        <v>0</v>
      </c>
      <c r="BM40" s="27">
        <f>Counts!BM40*'Job Details'!$B$17</f>
        <v>0</v>
      </c>
      <c r="BN40" s="66">
        <f>Counts!BN40*'Job Details'!$B$18</f>
        <v>0</v>
      </c>
      <c r="BO40" s="67">
        <f t="shared" si="36"/>
        <v>6</v>
      </c>
      <c r="BP40" s="25">
        <f>Counts!BP40*'Job Details'!$B$12</f>
        <v>0</v>
      </c>
      <c r="BQ40" s="26">
        <f>Counts!BQ40*'Job Details'!$B$13</f>
        <v>0</v>
      </c>
      <c r="BR40" s="27">
        <f>Counts!BR40*'Job Details'!$B$14</f>
        <v>0</v>
      </c>
      <c r="BS40" s="27">
        <f>Counts!BS40*'Job Details'!$B$15</f>
        <v>0</v>
      </c>
      <c r="BT40" s="28">
        <f>Counts!BT40*'Job Details'!$B$16</f>
        <v>0</v>
      </c>
      <c r="BU40" s="27">
        <f>Counts!BU40*'Job Details'!$B$17</f>
        <v>0</v>
      </c>
      <c r="BV40" s="26">
        <f>Counts!BV40*'Job Details'!$B$18</f>
        <v>0</v>
      </c>
      <c r="BW40" s="86">
        <f t="shared" si="37"/>
        <v>0</v>
      </c>
    </row>
    <row r="41" spans="1:75" ht="21.9" customHeight="1">
      <c r="A41" s="23">
        <f t="shared" si="2"/>
        <v>0.64583333333333348</v>
      </c>
      <c r="B41" s="24" t="s">
        <v>49</v>
      </c>
      <c r="C41" s="24">
        <f t="shared" si="3"/>
        <v>0.65625000000000011</v>
      </c>
      <c r="D41" s="25">
        <f>Counts!D41*'Job Details'!$B$12</f>
        <v>0</v>
      </c>
      <c r="E41" s="26">
        <f>Counts!E41*'Job Details'!$B$13</f>
        <v>0</v>
      </c>
      <c r="F41" s="27">
        <f>Counts!F41*'Job Details'!$B$14</f>
        <v>0</v>
      </c>
      <c r="G41" s="27">
        <f>Counts!G41*'Job Details'!$B$15</f>
        <v>0</v>
      </c>
      <c r="H41" s="28">
        <f>Counts!H41*'Job Details'!$B$16</f>
        <v>0</v>
      </c>
      <c r="I41" s="27">
        <f>Counts!I41*'Job Details'!$B$17</f>
        <v>0</v>
      </c>
      <c r="J41" s="66">
        <f>Counts!J41*'Job Details'!$B$18</f>
        <v>0</v>
      </c>
      <c r="K41" s="67">
        <f t="shared" si="31"/>
        <v>0</v>
      </c>
      <c r="L41" s="25">
        <f>Counts!L41*'Job Details'!$B$12</f>
        <v>32</v>
      </c>
      <c r="M41" s="26">
        <f>Counts!M41*'Job Details'!$B$13</f>
        <v>4</v>
      </c>
      <c r="N41" s="27">
        <f>Counts!N41*'Job Details'!$B$14</f>
        <v>0</v>
      </c>
      <c r="O41" s="27">
        <f>Counts!O41*'Job Details'!$B$15</f>
        <v>0</v>
      </c>
      <c r="P41" s="28">
        <f>Counts!P41*'Job Details'!$B$16</f>
        <v>2</v>
      </c>
      <c r="Q41" s="27">
        <f>Counts!Q41*'Job Details'!$B$17</f>
        <v>0</v>
      </c>
      <c r="R41" s="66">
        <f>Counts!R41*'Job Details'!$B$18</f>
        <v>0</v>
      </c>
      <c r="S41" s="67">
        <f t="shared" si="32"/>
        <v>38</v>
      </c>
      <c r="T41" s="25">
        <f>Counts!T41*'Job Details'!$B$12</f>
        <v>89</v>
      </c>
      <c r="U41" s="26">
        <f>Counts!U41*'Job Details'!$B$13</f>
        <v>16</v>
      </c>
      <c r="V41" s="27">
        <f>Counts!V41*'Job Details'!$B$14</f>
        <v>3</v>
      </c>
      <c r="W41" s="27">
        <f>Counts!W41*'Job Details'!$B$15</f>
        <v>4.5999999999999996</v>
      </c>
      <c r="X41" s="28">
        <f>Counts!X41*'Job Details'!$B$16</f>
        <v>6</v>
      </c>
      <c r="Y41" s="27">
        <f>Counts!Y41*'Job Details'!$B$17</f>
        <v>1.6</v>
      </c>
      <c r="Z41" s="66">
        <f>Counts!Z41*'Job Details'!$B$18</f>
        <v>0</v>
      </c>
      <c r="AA41" s="67">
        <f t="shared" si="33"/>
        <v>120.19999999999999</v>
      </c>
      <c r="AB41" s="25">
        <f>Counts!AB41*'Job Details'!$B$12</f>
        <v>26</v>
      </c>
      <c r="AC41" s="26">
        <f>Counts!AC41*'Job Details'!$B$13</f>
        <v>4</v>
      </c>
      <c r="AD41" s="27">
        <f>Counts!AD41*'Job Details'!$B$14</f>
        <v>1.5</v>
      </c>
      <c r="AE41" s="27">
        <f>Counts!AE41*'Job Details'!$B$15</f>
        <v>0</v>
      </c>
      <c r="AF41" s="28">
        <f>Counts!AF41*'Job Details'!$B$16</f>
        <v>2</v>
      </c>
      <c r="AG41" s="27">
        <f>Counts!AG41*'Job Details'!$B$17</f>
        <v>0</v>
      </c>
      <c r="AH41" s="66">
        <f>Counts!AH41*'Job Details'!$B$18</f>
        <v>0</v>
      </c>
      <c r="AI41" s="67">
        <f t="shared" si="34"/>
        <v>33.5</v>
      </c>
      <c r="AJ41" s="25">
        <f>Counts!AJ41*'Job Details'!$B$12</f>
        <v>0</v>
      </c>
      <c r="AK41" s="26">
        <f>Counts!AK41*'Job Details'!$B$13</f>
        <v>0</v>
      </c>
      <c r="AL41" s="27">
        <f>Counts!AL41*'Job Details'!$B$14</f>
        <v>0</v>
      </c>
      <c r="AM41" s="27">
        <f>Counts!AM41*'Job Details'!$B$15</f>
        <v>0</v>
      </c>
      <c r="AN41" s="28">
        <f>Counts!AN41*'Job Details'!$B$16</f>
        <v>0</v>
      </c>
      <c r="AO41" s="27">
        <f>Counts!AO41*'Job Details'!$B$17</f>
        <v>0</v>
      </c>
      <c r="AP41" s="66">
        <f>Counts!AP41*'Job Details'!$B$18</f>
        <v>0</v>
      </c>
      <c r="AQ41" s="67">
        <f t="shared" si="38"/>
        <v>0</v>
      </c>
      <c r="AR41" s="25">
        <f>Counts!AR41*'Job Details'!$B$12</f>
        <v>7</v>
      </c>
      <c r="AS41" s="26">
        <f>Counts!AS41*'Job Details'!$B$13</f>
        <v>1</v>
      </c>
      <c r="AT41" s="27">
        <f>Counts!AT41*'Job Details'!$B$14</f>
        <v>0</v>
      </c>
      <c r="AU41" s="27">
        <f>Counts!AU41*'Job Details'!$B$15</f>
        <v>0</v>
      </c>
      <c r="AV41" s="28">
        <f>Counts!AV41*'Job Details'!$B$16</f>
        <v>0</v>
      </c>
      <c r="AW41" s="27">
        <f>Counts!AW41*'Job Details'!$B$17</f>
        <v>0</v>
      </c>
      <c r="AX41" s="66">
        <f>Counts!AX41*'Job Details'!$B$18</f>
        <v>0</v>
      </c>
      <c r="AY41" s="67">
        <f t="shared" si="39"/>
        <v>8</v>
      </c>
      <c r="AZ41" s="25">
        <f>Counts!AZ41*'Job Details'!$B$12</f>
        <v>56</v>
      </c>
      <c r="BA41" s="26">
        <f>Counts!BA41*'Job Details'!$B$13</f>
        <v>6</v>
      </c>
      <c r="BB41" s="27">
        <f>Counts!BB41*'Job Details'!$B$14</f>
        <v>1.5</v>
      </c>
      <c r="BC41" s="27">
        <f>Counts!BC41*'Job Details'!$B$15</f>
        <v>2.2999999999999998</v>
      </c>
      <c r="BD41" s="28">
        <f>Counts!BD41*'Job Details'!$B$16</f>
        <v>0</v>
      </c>
      <c r="BE41" s="27">
        <f>Counts!BE41*'Job Details'!$B$17</f>
        <v>0.4</v>
      </c>
      <c r="BF41" s="66">
        <f>Counts!BF41*'Job Details'!$B$18</f>
        <v>0.2</v>
      </c>
      <c r="BG41" s="67">
        <f t="shared" si="35"/>
        <v>66.400000000000006</v>
      </c>
      <c r="BH41" s="25">
        <f>Counts!BH41*'Job Details'!$B$12</f>
        <v>9</v>
      </c>
      <c r="BI41" s="26">
        <f>Counts!BI41*'Job Details'!$B$13</f>
        <v>3</v>
      </c>
      <c r="BJ41" s="27">
        <f>Counts!BJ41*'Job Details'!$B$14</f>
        <v>0</v>
      </c>
      <c r="BK41" s="27">
        <f>Counts!BK41*'Job Details'!$B$15</f>
        <v>0</v>
      </c>
      <c r="BL41" s="28">
        <f>Counts!BL41*'Job Details'!$B$16</f>
        <v>0</v>
      </c>
      <c r="BM41" s="27">
        <f>Counts!BM41*'Job Details'!$B$17</f>
        <v>0</v>
      </c>
      <c r="BN41" s="66">
        <f>Counts!BN41*'Job Details'!$B$18</f>
        <v>0</v>
      </c>
      <c r="BO41" s="67">
        <f t="shared" si="36"/>
        <v>12</v>
      </c>
      <c r="BP41" s="25">
        <f>Counts!BP41*'Job Details'!$B$12</f>
        <v>0</v>
      </c>
      <c r="BQ41" s="26">
        <f>Counts!BQ41*'Job Details'!$B$13</f>
        <v>0</v>
      </c>
      <c r="BR41" s="27">
        <f>Counts!BR41*'Job Details'!$B$14</f>
        <v>0</v>
      </c>
      <c r="BS41" s="27">
        <f>Counts!BS41*'Job Details'!$B$15</f>
        <v>0</v>
      </c>
      <c r="BT41" s="28">
        <f>Counts!BT41*'Job Details'!$B$16</f>
        <v>0</v>
      </c>
      <c r="BU41" s="27">
        <f>Counts!BU41*'Job Details'!$B$17</f>
        <v>0</v>
      </c>
      <c r="BV41" s="26">
        <f>Counts!BV41*'Job Details'!$B$18</f>
        <v>0</v>
      </c>
      <c r="BW41" s="86">
        <f t="shared" si="37"/>
        <v>0</v>
      </c>
    </row>
    <row r="42" spans="1:75" ht="21.9" customHeight="1">
      <c r="A42" s="29">
        <f t="shared" si="2"/>
        <v>0.65625000000000011</v>
      </c>
      <c r="B42" s="30" t="s">
        <v>49</v>
      </c>
      <c r="C42" s="31">
        <f t="shared" si="3"/>
        <v>0.66666666666666674</v>
      </c>
      <c r="D42" s="32">
        <f>Counts!D42*'Job Details'!$B$12</f>
        <v>0</v>
      </c>
      <c r="E42" s="33">
        <f>Counts!E42*'Job Details'!$B$13</f>
        <v>0</v>
      </c>
      <c r="F42" s="34">
        <f>Counts!F42*'Job Details'!$B$14</f>
        <v>0</v>
      </c>
      <c r="G42" s="34">
        <f>Counts!G42*'Job Details'!$B$15</f>
        <v>0</v>
      </c>
      <c r="H42" s="35">
        <f>Counts!H42*'Job Details'!$B$16</f>
        <v>0</v>
      </c>
      <c r="I42" s="36">
        <f>Counts!I42*'Job Details'!$B$17</f>
        <v>0</v>
      </c>
      <c r="J42" s="68">
        <f>Counts!J42*'Job Details'!$B$18</f>
        <v>0</v>
      </c>
      <c r="K42" s="69">
        <f t="shared" si="31"/>
        <v>0</v>
      </c>
      <c r="L42" s="32">
        <f>Counts!L42*'Job Details'!$B$12</f>
        <v>22</v>
      </c>
      <c r="M42" s="33">
        <f>Counts!M42*'Job Details'!$B$13</f>
        <v>6</v>
      </c>
      <c r="N42" s="34">
        <f>Counts!N42*'Job Details'!$B$14</f>
        <v>1.5</v>
      </c>
      <c r="O42" s="34">
        <f>Counts!O42*'Job Details'!$B$15</f>
        <v>0</v>
      </c>
      <c r="P42" s="35">
        <f>Counts!P42*'Job Details'!$B$16</f>
        <v>2</v>
      </c>
      <c r="Q42" s="36">
        <f>Counts!Q42*'Job Details'!$B$17</f>
        <v>0.4</v>
      </c>
      <c r="R42" s="68">
        <f>Counts!R42*'Job Details'!$B$18</f>
        <v>0</v>
      </c>
      <c r="S42" s="69">
        <f t="shared" si="32"/>
        <v>31.9</v>
      </c>
      <c r="T42" s="32">
        <f>Counts!T42*'Job Details'!$B$12</f>
        <v>79</v>
      </c>
      <c r="U42" s="33">
        <f>Counts!U42*'Job Details'!$B$13</f>
        <v>11</v>
      </c>
      <c r="V42" s="34">
        <f>Counts!V42*'Job Details'!$B$14</f>
        <v>3</v>
      </c>
      <c r="W42" s="34">
        <f>Counts!W42*'Job Details'!$B$15</f>
        <v>6.8999999999999995</v>
      </c>
      <c r="X42" s="35">
        <f>Counts!X42*'Job Details'!$B$16</f>
        <v>4</v>
      </c>
      <c r="Y42" s="36">
        <f>Counts!Y42*'Job Details'!$B$17</f>
        <v>0.8</v>
      </c>
      <c r="Z42" s="68">
        <f>Counts!Z42*'Job Details'!$B$18</f>
        <v>0</v>
      </c>
      <c r="AA42" s="69">
        <f t="shared" si="33"/>
        <v>104.7</v>
      </c>
      <c r="AB42" s="32">
        <f>Counts!AB42*'Job Details'!$B$12</f>
        <v>16</v>
      </c>
      <c r="AC42" s="33">
        <f>Counts!AC42*'Job Details'!$B$13</f>
        <v>4</v>
      </c>
      <c r="AD42" s="34">
        <f>Counts!AD42*'Job Details'!$B$14</f>
        <v>0</v>
      </c>
      <c r="AE42" s="34">
        <f>Counts!AE42*'Job Details'!$B$15</f>
        <v>0</v>
      </c>
      <c r="AF42" s="35">
        <f>Counts!AF42*'Job Details'!$B$16</f>
        <v>0</v>
      </c>
      <c r="AG42" s="36">
        <f>Counts!AG42*'Job Details'!$B$17</f>
        <v>0</v>
      </c>
      <c r="AH42" s="68">
        <f>Counts!AH42*'Job Details'!$B$18</f>
        <v>0</v>
      </c>
      <c r="AI42" s="69">
        <f t="shared" si="34"/>
        <v>20</v>
      </c>
      <c r="AJ42" s="32">
        <f>Counts!AJ42*'Job Details'!$B$12</f>
        <v>0</v>
      </c>
      <c r="AK42" s="33">
        <f>Counts!AK42*'Job Details'!$B$13</f>
        <v>0</v>
      </c>
      <c r="AL42" s="34">
        <f>Counts!AL42*'Job Details'!$B$14</f>
        <v>0</v>
      </c>
      <c r="AM42" s="34">
        <f>Counts!AM42*'Job Details'!$B$15</f>
        <v>0</v>
      </c>
      <c r="AN42" s="35">
        <f>Counts!AN42*'Job Details'!$B$16</f>
        <v>0</v>
      </c>
      <c r="AO42" s="36">
        <f>Counts!AO42*'Job Details'!$B$17</f>
        <v>0</v>
      </c>
      <c r="AP42" s="68">
        <f>Counts!AP42*'Job Details'!$B$18</f>
        <v>0</v>
      </c>
      <c r="AQ42" s="69">
        <f t="shared" si="38"/>
        <v>0</v>
      </c>
      <c r="AR42" s="32">
        <f>Counts!AR42*'Job Details'!$B$12</f>
        <v>6</v>
      </c>
      <c r="AS42" s="33">
        <f>Counts!AS42*'Job Details'!$B$13</f>
        <v>3</v>
      </c>
      <c r="AT42" s="34">
        <f>Counts!AT42*'Job Details'!$B$14</f>
        <v>0</v>
      </c>
      <c r="AU42" s="34">
        <f>Counts!AU42*'Job Details'!$B$15</f>
        <v>0</v>
      </c>
      <c r="AV42" s="35">
        <f>Counts!AV42*'Job Details'!$B$16</f>
        <v>0</v>
      </c>
      <c r="AW42" s="36">
        <f>Counts!AW42*'Job Details'!$B$17</f>
        <v>0</v>
      </c>
      <c r="AX42" s="68">
        <f>Counts!AX42*'Job Details'!$B$18</f>
        <v>0</v>
      </c>
      <c r="AY42" s="69">
        <f t="shared" si="39"/>
        <v>9</v>
      </c>
      <c r="AZ42" s="32">
        <f>Counts!AZ42*'Job Details'!$B$12</f>
        <v>80</v>
      </c>
      <c r="BA42" s="33">
        <f>Counts!BA42*'Job Details'!$B$13</f>
        <v>10</v>
      </c>
      <c r="BB42" s="34">
        <f>Counts!BB42*'Job Details'!$B$14</f>
        <v>3</v>
      </c>
      <c r="BC42" s="34">
        <f>Counts!BC42*'Job Details'!$B$15</f>
        <v>2.2999999999999998</v>
      </c>
      <c r="BD42" s="35">
        <f>Counts!BD42*'Job Details'!$B$16</f>
        <v>4</v>
      </c>
      <c r="BE42" s="36">
        <f>Counts!BE42*'Job Details'!$B$17</f>
        <v>0.8</v>
      </c>
      <c r="BF42" s="68">
        <f>Counts!BF42*'Job Details'!$B$18</f>
        <v>0</v>
      </c>
      <c r="BG42" s="69">
        <f t="shared" si="35"/>
        <v>100.1</v>
      </c>
      <c r="BH42" s="32">
        <f>Counts!BH42*'Job Details'!$B$12</f>
        <v>0</v>
      </c>
      <c r="BI42" s="33">
        <f>Counts!BI42*'Job Details'!$B$13</f>
        <v>1</v>
      </c>
      <c r="BJ42" s="34">
        <f>Counts!BJ42*'Job Details'!$B$14</f>
        <v>0</v>
      </c>
      <c r="BK42" s="34">
        <f>Counts!BK42*'Job Details'!$B$15</f>
        <v>0</v>
      </c>
      <c r="BL42" s="35">
        <f>Counts!BL42*'Job Details'!$B$16</f>
        <v>0</v>
      </c>
      <c r="BM42" s="36">
        <f>Counts!BM42*'Job Details'!$B$17</f>
        <v>0</v>
      </c>
      <c r="BN42" s="68">
        <f>Counts!BN42*'Job Details'!$B$18</f>
        <v>0</v>
      </c>
      <c r="BO42" s="69">
        <f t="shared" si="36"/>
        <v>1</v>
      </c>
      <c r="BP42" s="32">
        <f>Counts!BP42*'Job Details'!$B$12</f>
        <v>0</v>
      </c>
      <c r="BQ42" s="33">
        <f>Counts!BQ42*'Job Details'!$B$13</f>
        <v>0</v>
      </c>
      <c r="BR42" s="34">
        <f>Counts!BR42*'Job Details'!$B$14</f>
        <v>0</v>
      </c>
      <c r="BS42" s="34">
        <f>Counts!BS42*'Job Details'!$B$15</f>
        <v>0</v>
      </c>
      <c r="BT42" s="35">
        <f>Counts!BT42*'Job Details'!$B$16</f>
        <v>0</v>
      </c>
      <c r="BU42" s="36">
        <f>Counts!BU42*'Job Details'!$B$17</f>
        <v>0</v>
      </c>
      <c r="BV42" s="33">
        <f>Counts!BV42*'Job Details'!$B$18</f>
        <v>0</v>
      </c>
      <c r="BW42" s="87">
        <f t="shared" si="37"/>
        <v>0</v>
      </c>
    </row>
    <row r="43" spans="1:75" ht="21.9" customHeight="1">
      <c r="A43" s="17">
        <f t="shared" si="2"/>
        <v>0.66666666666666674</v>
      </c>
      <c r="B43" s="18" t="s">
        <v>49</v>
      </c>
      <c r="C43" s="18">
        <f t="shared" si="3"/>
        <v>0.67708333333333337</v>
      </c>
      <c r="D43" s="19">
        <f>Counts!D43*'Job Details'!$B$12</f>
        <v>0</v>
      </c>
      <c r="E43" s="20">
        <f>Counts!E43*'Job Details'!$B$13</f>
        <v>0</v>
      </c>
      <c r="F43" s="21">
        <f>Counts!F43*'Job Details'!$B$14</f>
        <v>0</v>
      </c>
      <c r="G43" s="21">
        <f>Counts!G43*'Job Details'!$B$15</f>
        <v>0</v>
      </c>
      <c r="H43" s="22">
        <f>Counts!H43*'Job Details'!$B$16</f>
        <v>0</v>
      </c>
      <c r="I43" s="21">
        <f>Counts!I43*'Job Details'!$B$17</f>
        <v>0</v>
      </c>
      <c r="J43" s="64">
        <f>Counts!J43*'Job Details'!$B$18</f>
        <v>0</v>
      </c>
      <c r="K43" s="65">
        <f t="shared" si="4"/>
        <v>0</v>
      </c>
      <c r="L43" s="19">
        <f>Counts!L43*'Job Details'!$B$12</f>
        <v>10</v>
      </c>
      <c r="M43" s="20">
        <f>Counts!M43*'Job Details'!$B$13</f>
        <v>5</v>
      </c>
      <c r="N43" s="21">
        <f>Counts!N43*'Job Details'!$B$14</f>
        <v>0</v>
      </c>
      <c r="O43" s="21">
        <f>Counts!O43*'Job Details'!$B$15</f>
        <v>0</v>
      </c>
      <c r="P43" s="22">
        <f>Counts!P43*'Job Details'!$B$16</f>
        <v>2</v>
      </c>
      <c r="Q43" s="21">
        <f>Counts!Q43*'Job Details'!$B$17</f>
        <v>0</v>
      </c>
      <c r="R43" s="64">
        <f>Counts!R43*'Job Details'!$B$18</f>
        <v>0</v>
      </c>
      <c r="S43" s="65">
        <f t="shared" si="5"/>
        <v>17</v>
      </c>
      <c r="T43" s="19">
        <f>Counts!T43*'Job Details'!$B$12</f>
        <v>77</v>
      </c>
      <c r="U43" s="20">
        <f>Counts!U43*'Job Details'!$B$13</f>
        <v>15</v>
      </c>
      <c r="V43" s="21">
        <f>Counts!V43*'Job Details'!$B$14</f>
        <v>0</v>
      </c>
      <c r="W43" s="21">
        <f>Counts!W43*'Job Details'!$B$15</f>
        <v>0</v>
      </c>
      <c r="X43" s="22">
        <f>Counts!X43*'Job Details'!$B$16</f>
        <v>2</v>
      </c>
      <c r="Y43" s="21">
        <f>Counts!Y43*'Job Details'!$B$17</f>
        <v>0.8</v>
      </c>
      <c r="Z43" s="64">
        <f>Counts!Z43*'Job Details'!$B$18</f>
        <v>0</v>
      </c>
      <c r="AA43" s="65">
        <f t="shared" si="6"/>
        <v>94.8</v>
      </c>
      <c r="AB43" s="19">
        <f>Counts!AB43*'Job Details'!$B$12</f>
        <v>12</v>
      </c>
      <c r="AC43" s="20">
        <f>Counts!AC43*'Job Details'!$B$13</f>
        <v>1</v>
      </c>
      <c r="AD43" s="21">
        <f>Counts!AD43*'Job Details'!$B$14</f>
        <v>1.5</v>
      </c>
      <c r="AE43" s="21">
        <f>Counts!AE43*'Job Details'!$B$15</f>
        <v>0</v>
      </c>
      <c r="AF43" s="22">
        <f>Counts!AF43*'Job Details'!$B$16</f>
        <v>2</v>
      </c>
      <c r="AG43" s="21">
        <f>Counts!AG43*'Job Details'!$B$17</f>
        <v>0.4</v>
      </c>
      <c r="AH43" s="64">
        <f>Counts!AH43*'Job Details'!$B$18</f>
        <v>0</v>
      </c>
      <c r="AI43" s="65">
        <f t="shared" si="7"/>
        <v>16.899999999999999</v>
      </c>
      <c r="AJ43" s="19">
        <f>Counts!AJ43*'Job Details'!$B$12</f>
        <v>0</v>
      </c>
      <c r="AK43" s="20">
        <f>Counts!AK43*'Job Details'!$B$13</f>
        <v>0</v>
      </c>
      <c r="AL43" s="21">
        <f>Counts!AL43*'Job Details'!$B$14</f>
        <v>0</v>
      </c>
      <c r="AM43" s="21">
        <f>Counts!AM43*'Job Details'!$B$15</f>
        <v>0</v>
      </c>
      <c r="AN43" s="22">
        <f>Counts!AN43*'Job Details'!$B$16</f>
        <v>0</v>
      </c>
      <c r="AO43" s="21">
        <f>Counts!AO43*'Job Details'!$B$17</f>
        <v>0</v>
      </c>
      <c r="AP43" s="64">
        <f>Counts!AP43*'Job Details'!$B$18</f>
        <v>0</v>
      </c>
      <c r="AQ43" s="65">
        <f t="shared" si="11"/>
        <v>0</v>
      </c>
      <c r="AR43" s="19">
        <f>Counts!AR43*'Job Details'!$B$12</f>
        <v>2</v>
      </c>
      <c r="AS43" s="20">
        <f>Counts!AS43*'Job Details'!$B$13</f>
        <v>2</v>
      </c>
      <c r="AT43" s="21">
        <f>Counts!AT43*'Job Details'!$B$14</f>
        <v>0</v>
      </c>
      <c r="AU43" s="21">
        <f>Counts!AU43*'Job Details'!$B$15</f>
        <v>0</v>
      </c>
      <c r="AV43" s="22">
        <f>Counts!AV43*'Job Details'!$B$16</f>
        <v>0</v>
      </c>
      <c r="AW43" s="21">
        <f>Counts!AW43*'Job Details'!$B$17</f>
        <v>0</v>
      </c>
      <c r="AX43" s="64">
        <f>Counts!AX43*'Job Details'!$B$18</f>
        <v>0.2</v>
      </c>
      <c r="AY43" s="65">
        <f t="shared" si="12"/>
        <v>4.2</v>
      </c>
      <c r="AZ43" s="19">
        <f>Counts!AZ43*'Job Details'!$B$12</f>
        <v>60</v>
      </c>
      <c r="BA43" s="20">
        <f>Counts!BA43*'Job Details'!$B$13</f>
        <v>10</v>
      </c>
      <c r="BB43" s="21">
        <f>Counts!BB43*'Job Details'!$B$14</f>
        <v>3</v>
      </c>
      <c r="BC43" s="21">
        <f>Counts!BC43*'Job Details'!$B$15</f>
        <v>9.1999999999999993</v>
      </c>
      <c r="BD43" s="22">
        <f>Counts!BD43*'Job Details'!$B$16</f>
        <v>2</v>
      </c>
      <c r="BE43" s="21">
        <f>Counts!BE43*'Job Details'!$B$17</f>
        <v>0</v>
      </c>
      <c r="BF43" s="64">
        <f>Counts!BF43*'Job Details'!$B$18</f>
        <v>0</v>
      </c>
      <c r="BG43" s="65">
        <f t="shared" si="8"/>
        <v>84.2</v>
      </c>
      <c r="BH43" s="19">
        <f>Counts!BH43*'Job Details'!$B$12</f>
        <v>3</v>
      </c>
      <c r="BI43" s="20">
        <f>Counts!BI43*'Job Details'!$B$13</f>
        <v>1</v>
      </c>
      <c r="BJ43" s="21">
        <f>Counts!BJ43*'Job Details'!$B$14</f>
        <v>0</v>
      </c>
      <c r="BK43" s="21">
        <f>Counts!BK43*'Job Details'!$B$15</f>
        <v>0</v>
      </c>
      <c r="BL43" s="22">
        <f>Counts!BL43*'Job Details'!$B$16</f>
        <v>0</v>
      </c>
      <c r="BM43" s="21">
        <f>Counts!BM43*'Job Details'!$B$17</f>
        <v>0</v>
      </c>
      <c r="BN43" s="64">
        <f>Counts!BN43*'Job Details'!$B$18</f>
        <v>0</v>
      </c>
      <c r="BO43" s="65">
        <f t="shared" si="9"/>
        <v>4</v>
      </c>
      <c r="BP43" s="19">
        <f>Counts!BP43*'Job Details'!$B$12</f>
        <v>0</v>
      </c>
      <c r="BQ43" s="20">
        <f>Counts!BQ43*'Job Details'!$B$13</f>
        <v>0</v>
      </c>
      <c r="BR43" s="21">
        <f>Counts!BR43*'Job Details'!$B$14</f>
        <v>0</v>
      </c>
      <c r="BS43" s="21">
        <f>Counts!BS43*'Job Details'!$B$15</f>
        <v>0</v>
      </c>
      <c r="BT43" s="22">
        <f>Counts!BT43*'Job Details'!$B$16</f>
        <v>0</v>
      </c>
      <c r="BU43" s="21">
        <f>Counts!BU43*'Job Details'!$B$17</f>
        <v>0</v>
      </c>
      <c r="BV43" s="20">
        <f>Counts!BV43*'Job Details'!$B$18</f>
        <v>0</v>
      </c>
      <c r="BW43" s="88">
        <f t="shared" si="10"/>
        <v>0</v>
      </c>
    </row>
    <row r="44" spans="1:75" ht="21.9" customHeight="1">
      <c r="A44" s="23">
        <f t="shared" ref="A44:A54" si="40">A43+TIME(0,15,0)</f>
        <v>0.67708333333333337</v>
      </c>
      <c r="B44" s="24" t="s">
        <v>49</v>
      </c>
      <c r="C44" s="24">
        <f t="shared" ref="C44:C54" si="41">C43+TIME(0,15,0)</f>
        <v>0.6875</v>
      </c>
      <c r="D44" s="25">
        <f>Counts!D44*'Job Details'!$B$12</f>
        <v>0</v>
      </c>
      <c r="E44" s="26">
        <f>Counts!E44*'Job Details'!$B$13</f>
        <v>0</v>
      </c>
      <c r="F44" s="27">
        <f>Counts!F44*'Job Details'!$B$14</f>
        <v>0</v>
      </c>
      <c r="G44" s="27">
        <f>Counts!G44*'Job Details'!$B$15</f>
        <v>0</v>
      </c>
      <c r="H44" s="28">
        <f>Counts!H44*'Job Details'!$B$16</f>
        <v>0</v>
      </c>
      <c r="I44" s="27">
        <f>Counts!I44*'Job Details'!$B$17</f>
        <v>0</v>
      </c>
      <c r="J44" s="66">
        <f>Counts!J44*'Job Details'!$B$18</f>
        <v>0</v>
      </c>
      <c r="K44" s="67">
        <f t="shared" si="4"/>
        <v>0</v>
      </c>
      <c r="L44" s="25">
        <f>Counts!L44*'Job Details'!$B$12</f>
        <v>21</v>
      </c>
      <c r="M44" s="26">
        <f>Counts!M44*'Job Details'!$B$13</f>
        <v>3</v>
      </c>
      <c r="N44" s="27">
        <f>Counts!N44*'Job Details'!$B$14</f>
        <v>0</v>
      </c>
      <c r="O44" s="27">
        <f>Counts!O44*'Job Details'!$B$15</f>
        <v>0</v>
      </c>
      <c r="P44" s="28">
        <f>Counts!P44*'Job Details'!$B$16</f>
        <v>0</v>
      </c>
      <c r="Q44" s="27">
        <f>Counts!Q44*'Job Details'!$B$17</f>
        <v>0</v>
      </c>
      <c r="R44" s="66">
        <f>Counts!R44*'Job Details'!$B$18</f>
        <v>0</v>
      </c>
      <c r="S44" s="67">
        <f t="shared" si="5"/>
        <v>24</v>
      </c>
      <c r="T44" s="25">
        <f>Counts!T44*'Job Details'!$B$12</f>
        <v>103</v>
      </c>
      <c r="U44" s="26">
        <f>Counts!U44*'Job Details'!$B$13</f>
        <v>16</v>
      </c>
      <c r="V44" s="27">
        <f>Counts!V44*'Job Details'!$B$14</f>
        <v>9</v>
      </c>
      <c r="W44" s="27">
        <f>Counts!W44*'Job Details'!$B$15</f>
        <v>0</v>
      </c>
      <c r="X44" s="28">
        <f>Counts!X44*'Job Details'!$B$16</f>
        <v>2</v>
      </c>
      <c r="Y44" s="27">
        <f>Counts!Y44*'Job Details'!$B$17</f>
        <v>0.8</v>
      </c>
      <c r="Z44" s="66">
        <f>Counts!Z44*'Job Details'!$B$18</f>
        <v>0</v>
      </c>
      <c r="AA44" s="67">
        <f t="shared" si="6"/>
        <v>130.80000000000001</v>
      </c>
      <c r="AB44" s="25">
        <f>Counts!AB44*'Job Details'!$B$12</f>
        <v>13</v>
      </c>
      <c r="AC44" s="26">
        <f>Counts!AC44*'Job Details'!$B$13</f>
        <v>2</v>
      </c>
      <c r="AD44" s="27">
        <f>Counts!AD44*'Job Details'!$B$14</f>
        <v>0</v>
      </c>
      <c r="AE44" s="27">
        <f>Counts!AE44*'Job Details'!$B$15</f>
        <v>0</v>
      </c>
      <c r="AF44" s="28">
        <f>Counts!AF44*'Job Details'!$B$16</f>
        <v>2</v>
      </c>
      <c r="AG44" s="27">
        <f>Counts!AG44*'Job Details'!$B$17</f>
        <v>0</v>
      </c>
      <c r="AH44" s="66">
        <f>Counts!AH44*'Job Details'!$B$18</f>
        <v>0</v>
      </c>
      <c r="AI44" s="67">
        <f t="shared" si="7"/>
        <v>17</v>
      </c>
      <c r="AJ44" s="25">
        <f>Counts!AJ44*'Job Details'!$B$12</f>
        <v>0</v>
      </c>
      <c r="AK44" s="26">
        <f>Counts!AK44*'Job Details'!$B$13</f>
        <v>0</v>
      </c>
      <c r="AL44" s="27">
        <f>Counts!AL44*'Job Details'!$B$14</f>
        <v>0</v>
      </c>
      <c r="AM44" s="27">
        <f>Counts!AM44*'Job Details'!$B$15</f>
        <v>0</v>
      </c>
      <c r="AN44" s="28">
        <f>Counts!AN44*'Job Details'!$B$16</f>
        <v>0</v>
      </c>
      <c r="AO44" s="27">
        <f>Counts!AO44*'Job Details'!$B$17</f>
        <v>0</v>
      </c>
      <c r="AP44" s="66">
        <f>Counts!AP44*'Job Details'!$B$18</f>
        <v>0</v>
      </c>
      <c r="AQ44" s="67">
        <f t="shared" si="11"/>
        <v>0</v>
      </c>
      <c r="AR44" s="25">
        <f>Counts!AR44*'Job Details'!$B$12</f>
        <v>6</v>
      </c>
      <c r="AS44" s="26">
        <f>Counts!AS44*'Job Details'!$B$13</f>
        <v>2</v>
      </c>
      <c r="AT44" s="27">
        <f>Counts!AT44*'Job Details'!$B$14</f>
        <v>0</v>
      </c>
      <c r="AU44" s="27">
        <f>Counts!AU44*'Job Details'!$B$15</f>
        <v>0</v>
      </c>
      <c r="AV44" s="28">
        <f>Counts!AV44*'Job Details'!$B$16</f>
        <v>0</v>
      </c>
      <c r="AW44" s="27">
        <f>Counts!AW44*'Job Details'!$B$17</f>
        <v>0</v>
      </c>
      <c r="AX44" s="66">
        <f>Counts!AX44*'Job Details'!$B$18</f>
        <v>0</v>
      </c>
      <c r="AY44" s="67">
        <f t="shared" si="12"/>
        <v>8</v>
      </c>
      <c r="AZ44" s="25">
        <f>Counts!AZ44*'Job Details'!$B$12</f>
        <v>91</v>
      </c>
      <c r="BA44" s="26">
        <f>Counts!BA44*'Job Details'!$B$13</f>
        <v>11</v>
      </c>
      <c r="BB44" s="27">
        <f>Counts!BB44*'Job Details'!$B$14</f>
        <v>1.5</v>
      </c>
      <c r="BC44" s="27">
        <f>Counts!BC44*'Job Details'!$B$15</f>
        <v>4.5999999999999996</v>
      </c>
      <c r="BD44" s="28">
        <f>Counts!BD44*'Job Details'!$B$16</f>
        <v>0</v>
      </c>
      <c r="BE44" s="27">
        <f>Counts!BE44*'Job Details'!$B$17</f>
        <v>0.8</v>
      </c>
      <c r="BF44" s="66">
        <f>Counts!BF44*'Job Details'!$B$18</f>
        <v>0</v>
      </c>
      <c r="BG44" s="67">
        <f t="shared" si="8"/>
        <v>108.89999999999999</v>
      </c>
      <c r="BH44" s="25">
        <f>Counts!BH44*'Job Details'!$B$12</f>
        <v>5</v>
      </c>
      <c r="BI44" s="26">
        <f>Counts!BI44*'Job Details'!$B$13</f>
        <v>0</v>
      </c>
      <c r="BJ44" s="27">
        <f>Counts!BJ44*'Job Details'!$B$14</f>
        <v>1.5</v>
      </c>
      <c r="BK44" s="27">
        <f>Counts!BK44*'Job Details'!$B$15</f>
        <v>0</v>
      </c>
      <c r="BL44" s="28">
        <f>Counts!BL44*'Job Details'!$B$16</f>
        <v>0</v>
      </c>
      <c r="BM44" s="27">
        <f>Counts!BM44*'Job Details'!$B$17</f>
        <v>0</v>
      </c>
      <c r="BN44" s="66">
        <f>Counts!BN44*'Job Details'!$B$18</f>
        <v>0</v>
      </c>
      <c r="BO44" s="67">
        <f t="shared" si="9"/>
        <v>6.5</v>
      </c>
      <c r="BP44" s="25">
        <f>Counts!BP44*'Job Details'!$B$12</f>
        <v>0</v>
      </c>
      <c r="BQ44" s="26">
        <f>Counts!BQ44*'Job Details'!$B$13</f>
        <v>0</v>
      </c>
      <c r="BR44" s="27">
        <f>Counts!BR44*'Job Details'!$B$14</f>
        <v>0</v>
      </c>
      <c r="BS44" s="27">
        <f>Counts!BS44*'Job Details'!$B$15</f>
        <v>0</v>
      </c>
      <c r="BT44" s="28">
        <f>Counts!BT44*'Job Details'!$B$16</f>
        <v>0</v>
      </c>
      <c r="BU44" s="27">
        <f>Counts!BU44*'Job Details'!$B$17</f>
        <v>0</v>
      </c>
      <c r="BV44" s="26">
        <f>Counts!BV44*'Job Details'!$B$18</f>
        <v>0</v>
      </c>
      <c r="BW44" s="86">
        <f t="shared" si="10"/>
        <v>0</v>
      </c>
    </row>
    <row r="45" spans="1:75" ht="21.9" customHeight="1">
      <c r="A45" s="23">
        <f t="shared" si="40"/>
        <v>0.6875</v>
      </c>
      <c r="B45" s="24" t="s">
        <v>49</v>
      </c>
      <c r="C45" s="24">
        <f t="shared" si="41"/>
        <v>0.69791666666666663</v>
      </c>
      <c r="D45" s="25">
        <f>Counts!D45*'Job Details'!$B$12</f>
        <v>0</v>
      </c>
      <c r="E45" s="26">
        <f>Counts!E45*'Job Details'!$B$13</f>
        <v>0</v>
      </c>
      <c r="F45" s="27">
        <f>Counts!F45*'Job Details'!$B$14</f>
        <v>0</v>
      </c>
      <c r="G45" s="27">
        <f>Counts!G45*'Job Details'!$B$15</f>
        <v>0</v>
      </c>
      <c r="H45" s="28">
        <f>Counts!H45*'Job Details'!$B$16</f>
        <v>0</v>
      </c>
      <c r="I45" s="27">
        <f>Counts!I45*'Job Details'!$B$17</f>
        <v>0</v>
      </c>
      <c r="J45" s="66">
        <f>Counts!J45*'Job Details'!$B$18</f>
        <v>0</v>
      </c>
      <c r="K45" s="67">
        <f t="shared" si="4"/>
        <v>0</v>
      </c>
      <c r="L45" s="25">
        <f>Counts!L45*'Job Details'!$B$12</f>
        <v>27</v>
      </c>
      <c r="M45" s="26">
        <f>Counts!M45*'Job Details'!$B$13</f>
        <v>1</v>
      </c>
      <c r="N45" s="27">
        <f>Counts!N45*'Job Details'!$B$14</f>
        <v>0</v>
      </c>
      <c r="O45" s="27">
        <f>Counts!O45*'Job Details'!$B$15</f>
        <v>0</v>
      </c>
      <c r="P45" s="28">
        <f>Counts!P45*'Job Details'!$B$16</f>
        <v>0</v>
      </c>
      <c r="Q45" s="27">
        <f>Counts!Q45*'Job Details'!$B$17</f>
        <v>0</v>
      </c>
      <c r="R45" s="66">
        <f>Counts!R45*'Job Details'!$B$18</f>
        <v>0</v>
      </c>
      <c r="S45" s="67">
        <f t="shared" si="5"/>
        <v>28</v>
      </c>
      <c r="T45" s="25">
        <f>Counts!T45*'Job Details'!$B$12</f>
        <v>124</v>
      </c>
      <c r="U45" s="26">
        <f>Counts!U45*'Job Details'!$B$13</f>
        <v>17</v>
      </c>
      <c r="V45" s="27">
        <f>Counts!V45*'Job Details'!$B$14</f>
        <v>1.5</v>
      </c>
      <c r="W45" s="27">
        <f>Counts!W45*'Job Details'!$B$15</f>
        <v>0</v>
      </c>
      <c r="X45" s="28">
        <f>Counts!X45*'Job Details'!$B$16</f>
        <v>0</v>
      </c>
      <c r="Y45" s="27">
        <f>Counts!Y45*'Job Details'!$B$17</f>
        <v>1.6</v>
      </c>
      <c r="Z45" s="66">
        <f>Counts!Z45*'Job Details'!$B$18</f>
        <v>0</v>
      </c>
      <c r="AA45" s="67">
        <f t="shared" si="6"/>
        <v>144.1</v>
      </c>
      <c r="AB45" s="25">
        <f>Counts!AB45*'Job Details'!$B$12</f>
        <v>14</v>
      </c>
      <c r="AC45" s="26">
        <f>Counts!AC45*'Job Details'!$B$13</f>
        <v>0</v>
      </c>
      <c r="AD45" s="27">
        <f>Counts!AD45*'Job Details'!$B$14</f>
        <v>0</v>
      </c>
      <c r="AE45" s="27">
        <f>Counts!AE45*'Job Details'!$B$15</f>
        <v>0</v>
      </c>
      <c r="AF45" s="28">
        <f>Counts!AF45*'Job Details'!$B$16</f>
        <v>0</v>
      </c>
      <c r="AG45" s="27">
        <f>Counts!AG45*'Job Details'!$B$17</f>
        <v>0</v>
      </c>
      <c r="AH45" s="66">
        <f>Counts!AH45*'Job Details'!$B$18</f>
        <v>0</v>
      </c>
      <c r="AI45" s="67">
        <f t="shared" si="7"/>
        <v>14</v>
      </c>
      <c r="AJ45" s="25">
        <f>Counts!AJ45*'Job Details'!$B$12</f>
        <v>0</v>
      </c>
      <c r="AK45" s="26">
        <f>Counts!AK45*'Job Details'!$B$13</f>
        <v>0</v>
      </c>
      <c r="AL45" s="27">
        <f>Counts!AL45*'Job Details'!$B$14</f>
        <v>0</v>
      </c>
      <c r="AM45" s="27">
        <f>Counts!AM45*'Job Details'!$B$15</f>
        <v>0</v>
      </c>
      <c r="AN45" s="28">
        <f>Counts!AN45*'Job Details'!$B$16</f>
        <v>0</v>
      </c>
      <c r="AO45" s="27">
        <f>Counts!AO45*'Job Details'!$B$17</f>
        <v>0</v>
      </c>
      <c r="AP45" s="66">
        <f>Counts!AP45*'Job Details'!$B$18</f>
        <v>0</v>
      </c>
      <c r="AQ45" s="67">
        <f t="shared" si="11"/>
        <v>0</v>
      </c>
      <c r="AR45" s="25">
        <f>Counts!AR45*'Job Details'!$B$12</f>
        <v>3</v>
      </c>
      <c r="AS45" s="26">
        <f>Counts!AS45*'Job Details'!$B$13</f>
        <v>3</v>
      </c>
      <c r="AT45" s="27">
        <f>Counts!AT45*'Job Details'!$B$14</f>
        <v>1.5</v>
      </c>
      <c r="AU45" s="27">
        <f>Counts!AU45*'Job Details'!$B$15</f>
        <v>0</v>
      </c>
      <c r="AV45" s="28">
        <f>Counts!AV45*'Job Details'!$B$16</f>
        <v>0</v>
      </c>
      <c r="AW45" s="27">
        <f>Counts!AW45*'Job Details'!$B$17</f>
        <v>0</v>
      </c>
      <c r="AX45" s="66">
        <f>Counts!AX45*'Job Details'!$B$18</f>
        <v>0</v>
      </c>
      <c r="AY45" s="67">
        <f t="shared" si="12"/>
        <v>7.5</v>
      </c>
      <c r="AZ45" s="25">
        <f>Counts!AZ45*'Job Details'!$B$12</f>
        <v>83</v>
      </c>
      <c r="BA45" s="26">
        <f>Counts!BA45*'Job Details'!$B$13</f>
        <v>10</v>
      </c>
      <c r="BB45" s="27">
        <f>Counts!BB45*'Job Details'!$B$14</f>
        <v>3</v>
      </c>
      <c r="BC45" s="27">
        <f>Counts!BC45*'Job Details'!$B$15</f>
        <v>2.2999999999999998</v>
      </c>
      <c r="BD45" s="28">
        <f>Counts!BD45*'Job Details'!$B$16</f>
        <v>4</v>
      </c>
      <c r="BE45" s="27">
        <f>Counts!BE45*'Job Details'!$B$17</f>
        <v>0</v>
      </c>
      <c r="BF45" s="66">
        <f>Counts!BF45*'Job Details'!$B$18</f>
        <v>0.2</v>
      </c>
      <c r="BG45" s="67">
        <f t="shared" si="8"/>
        <v>102.5</v>
      </c>
      <c r="BH45" s="25">
        <f>Counts!BH45*'Job Details'!$B$12</f>
        <v>2</v>
      </c>
      <c r="BI45" s="26">
        <f>Counts!BI45*'Job Details'!$B$13</f>
        <v>4</v>
      </c>
      <c r="BJ45" s="27">
        <f>Counts!BJ45*'Job Details'!$B$14</f>
        <v>0</v>
      </c>
      <c r="BK45" s="27">
        <f>Counts!BK45*'Job Details'!$B$15</f>
        <v>0</v>
      </c>
      <c r="BL45" s="28">
        <f>Counts!BL45*'Job Details'!$B$16</f>
        <v>0</v>
      </c>
      <c r="BM45" s="27">
        <f>Counts!BM45*'Job Details'!$B$17</f>
        <v>0</v>
      </c>
      <c r="BN45" s="66">
        <f>Counts!BN45*'Job Details'!$B$18</f>
        <v>0</v>
      </c>
      <c r="BO45" s="67">
        <f t="shared" si="9"/>
        <v>6</v>
      </c>
      <c r="BP45" s="25">
        <f>Counts!BP45*'Job Details'!$B$12</f>
        <v>0</v>
      </c>
      <c r="BQ45" s="26">
        <f>Counts!BQ45*'Job Details'!$B$13</f>
        <v>0</v>
      </c>
      <c r="BR45" s="27">
        <f>Counts!BR45*'Job Details'!$B$14</f>
        <v>0</v>
      </c>
      <c r="BS45" s="27">
        <f>Counts!BS45*'Job Details'!$B$15</f>
        <v>0</v>
      </c>
      <c r="BT45" s="28">
        <f>Counts!BT45*'Job Details'!$B$16</f>
        <v>0</v>
      </c>
      <c r="BU45" s="27">
        <f>Counts!BU45*'Job Details'!$B$17</f>
        <v>0</v>
      </c>
      <c r="BV45" s="26">
        <f>Counts!BV45*'Job Details'!$B$18</f>
        <v>0</v>
      </c>
      <c r="BW45" s="86">
        <f t="shared" si="10"/>
        <v>0</v>
      </c>
    </row>
    <row r="46" spans="1:75" ht="21.9" customHeight="1">
      <c r="A46" s="29">
        <f t="shared" si="40"/>
        <v>0.69791666666666663</v>
      </c>
      <c r="B46" s="30" t="s">
        <v>49</v>
      </c>
      <c r="C46" s="31">
        <f t="shared" si="41"/>
        <v>0.70833333333333326</v>
      </c>
      <c r="D46" s="32">
        <f>Counts!D46*'Job Details'!$B$12</f>
        <v>0</v>
      </c>
      <c r="E46" s="33">
        <f>Counts!E46*'Job Details'!$B$13</f>
        <v>0</v>
      </c>
      <c r="F46" s="34">
        <f>Counts!F46*'Job Details'!$B$14</f>
        <v>0</v>
      </c>
      <c r="G46" s="34">
        <f>Counts!G46*'Job Details'!$B$15</f>
        <v>0</v>
      </c>
      <c r="H46" s="35">
        <f>Counts!H46*'Job Details'!$B$16</f>
        <v>0</v>
      </c>
      <c r="I46" s="36">
        <f>Counts!I46*'Job Details'!$B$17</f>
        <v>0</v>
      </c>
      <c r="J46" s="68">
        <f>Counts!J46*'Job Details'!$B$18</f>
        <v>0</v>
      </c>
      <c r="K46" s="69">
        <f t="shared" si="4"/>
        <v>0</v>
      </c>
      <c r="L46" s="32">
        <f>Counts!L46*'Job Details'!$B$12</f>
        <v>27</v>
      </c>
      <c r="M46" s="33">
        <f>Counts!M46*'Job Details'!$B$13</f>
        <v>3</v>
      </c>
      <c r="N46" s="34">
        <f>Counts!N46*'Job Details'!$B$14</f>
        <v>1.5</v>
      </c>
      <c r="O46" s="34">
        <f>Counts!O46*'Job Details'!$B$15</f>
        <v>0</v>
      </c>
      <c r="P46" s="35">
        <f>Counts!P46*'Job Details'!$B$16</f>
        <v>0</v>
      </c>
      <c r="Q46" s="36">
        <f>Counts!Q46*'Job Details'!$B$17</f>
        <v>0.4</v>
      </c>
      <c r="R46" s="68">
        <f>Counts!R46*'Job Details'!$B$18</f>
        <v>0</v>
      </c>
      <c r="S46" s="69">
        <f t="shared" si="5"/>
        <v>31.9</v>
      </c>
      <c r="T46" s="32">
        <f>Counts!T46*'Job Details'!$B$12</f>
        <v>136</v>
      </c>
      <c r="U46" s="33">
        <f>Counts!U46*'Job Details'!$B$13</f>
        <v>16</v>
      </c>
      <c r="V46" s="34">
        <f>Counts!V46*'Job Details'!$B$14</f>
        <v>3</v>
      </c>
      <c r="W46" s="34">
        <f>Counts!W46*'Job Details'!$B$15</f>
        <v>2.2999999999999998</v>
      </c>
      <c r="X46" s="35">
        <f>Counts!X46*'Job Details'!$B$16</f>
        <v>2</v>
      </c>
      <c r="Y46" s="36">
        <f>Counts!Y46*'Job Details'!$B$17</f>
        <v>0.4</v>
      </c>
      <c r="Z46" s="68">
        <f>Counts!Z46*'Job Details'!$B$18</f>
        <v>0</v>
      </c>
      <c r="AA46" s="69">
        <f t="shared" si="6"/>
        <v>159.70000000000002</v>
      </c>
      <c r="AB46" s="32">
        <f>Counts!AB46*'Job Details'!$B$12</f>
        <v>17</v>
      </c>
      <c r="AC46" s="33">
        <f>Counts!AC46*'Job Details'!$B$13</f>
        <v>1</v>
      </c>
      <c r="AD46" s="34">
        <f>Counts!AD46*'Job Details'!$B$14</f>
        <v>0</v>
      </c>
      <c r="AE46" s="34">
        <f>Counts!AE46*'Job Details'!$B$15</f>
        <v>0</v>
      </c>
      <c r="AF46" s="35">
        <f>Counts!AF46*'Job Details'!$B$16</f>
        <v>0</v>
      </c>
      <c r="AG46" s="36">
        <f>Counts!AG46*'Job Details'!$B$17</f>
        <v>0.4</v>
      </c>
      <c r="AH46" s="68">
        <f>Counts!AH46*'Job Details'!$B$18</f>
        <v>0</v>
      </c>
      <c r="AI46" s="69">
        <f t="shared" si="7"/>
        <v>18.399999999999999</v>
      </c>
      <c r="AJ46" s="32">
        <f>Counts!AJ46*'Job Details'!$B$12</f>
        <v>0</v>
      </c>
      <c r="AK46" s="33">
        <f>Counts!AK46*'Job Details'!$B$13</f>
        <v>0</v>
      </c>
      <c r="AL46" s="34">
        <f>Counts!AL46*'Job Details'!$B$14</f>
        <v>0</v>
      </c>
      <c r="AM46" s="34">
        <f>Counts!AM46*'Job Details'!$B$15</f>
        <v>0</v>
      </c>
      <c r="AN46" s="35">
        <f>Counts!AN46*'Job Details'!$B$16</f>
        <v>0</v>
      </c>
      <c r="AO46" s="36">
        <f>Counts!AO46*'Job Details'!$B$17</f>
        <v>0</v>
      </c>
      <c r="AP46" s="68">
        <f>Counts!AP46*'Job Details'!$B$18</f>
        <v>0</v>
      </c>
      <c r="AQ46" s="69">
        <f t="shared" si="11"/>
        <v>0</v>
      </c>
      <c r="AR46" s="32">
        <f>Counts!AR46*'Job Details'!$B$12</f>
        <v>7</v>
      </c>
      <c r="AS46" s="33">
        <f>Counts!AS46*'Job Details'!$B$13</f>
        <v>1</v>
      </c>
      <c r="AT46" s="34">
        <f>Counts!AT46*'Job Details'!$B$14</f>
        <v>0</v>
      </c>
      <c r="AU46" s="34">
        <f>Counts!AU46*'Job Details'!$B$15</f>
        <v>0</v>
      </c>
      <c r="AV46" s="35">
        <f>Counts!AV46*'Job Details'!$B$16</f>
        <v>0</v>
      </c>
      <c r="AW46" s="36">
        <f>Counts!AW46*'Job Details'!$B$17</f>
        <v>0</v>
      </c>
      <c r="AX46" s="68">
        <f>Counts!AX46*'Job Details'!$B$18</f>
        <v>0</v>
      </c>
      <c r="AY46" s="69">
        <f t="shared" si="12"/>
        <v>8</v>
      </c>
      <c r="AZ46" s="32">
        <f>Counts!AZ46*'Job Details'!$B$12</f>
        <v>78</v>
      </c>
      <c r="BA46" s="33">
        <f>Counts!BA46*'Job Details'!$B$13</f>
        <v>7</v>
      </c>
      <c r="BB46" s="34">
        <f>Counts!BB46*'Job Details'!$B$14</f>
        <v>4.5</v>
      </c>
      <c r="BC46" s="34">
        <f>Counts!BC46*'Job Details'!$B$15</f>
        <v>0</v>
      </c>
      <c r="BD46" s="35">
        <f>Counts!BD46*'Job Details'!$B$16</f>
        <v>4</v>
      </c>
      <c r="BE46" s="36">
        <f>Counts!BE46*'Job Details'!$B$17</f>
        <v>1.2000000000000002</v>
      </c>
      <c r="BF46" s="68">
        <f>Counts!BF46*'Job Details'!$B$18</f>
        <v>0</v>
      </c>
      <c r="BG46" s="69">
        <f t="shared" si="8"/>
        <v>94.7</v>
      </c>
      <c r="BH46" s="32">
        <f>Counts!BH46*'Job Details'!$B$12</f>
        <v>5</v>
      </c>
      <c r="BI46" s="33">
        <f>Counts!BI46*'Job Details'!$B$13</f>
        <v>0</v>
      </c>
      <c r="BJ46" s="34">
        <f>Counts!BJ46*'Job Details'!$B$14</f>
        <v>0</v>
      </c>
      <c r="BK46" s="34">
        <f>Counts!BK46*'Job Details'!$B$15</f>
        <v>0</v>
      </c>
      <c r="BL46" s="35">
        <f>Counts!BL46*'Job Details'!$B$16</f>
        <v>0</v>
      </c>
      <c r="BM46" s="36">
        <f>Counts!BM46*'Job Details'!$B$17</f>
        <v>0</v>
      </c>
      <c r="BN46" s="68">
        <f>Counts!BN46*'Job Details'!$B$18</f>
        <v>0</v>
      </c>
      <c r="BO46" s="69">
        <f t="shared" si="9"/>
        <v>5</v>
      </c>
      <c r="BP46" s="32">
        <f>Counts!BP46*'Job Details'!$B$12</f>
        <v>0</v>
      </c>
      <c r="BQ46" s="33">
        <f>Counts!BQ46*'Job Details'!$B$13</f>
        <v>0</v>
      </c>
      <c r="BR46" s="34">
        <f>Counts!BR46*'Job Details'!$B$14</f>
        <v>0</v>
      </c>
      <c r="BS46" s="34">
        <f>Counts!BS46*'Job Details'!$B$15</f>
        <v>0</v>
      </c>
      <c r="BT46" s="35">
        <f>Counts!BT46*'Job Details'!$B$16</f>
        <v>0</v>
      </c>
      <c r="BU46" s="36">
        <f>Counts!BU46*'Job Details'!$B$17</f>
        <v>0</v>
      </c>
      <c r="BV46" s="33">
        <f>Counts!BV46*'Job Details'!$B$18</f>
        <v>0</v>
      </c>
      <c r="BW46" s="87">
        <f t="shared" si="10"/>
        <v>0</v>
      </c>
    </row>
    <row r="47" spans="1:75" ht="21.9" customHeight="1">
      <c r="A47" s="17">
        <f t="shared" si="40"/>
        <v>0.70833333333333326</v>
      </c>
      <c r="B47" s="18" t="s">
        <v>49</v>
      </c>
      <c r="C47" s="18">
        <f t="shared" si="41"/>
        <v>0.71874999999999989</v>
      </c>
      <c r="D47" s="19">
        <f>Counts!D47*'Job Details'!$B$12</f>
        <v>0</v>
      </c>
      <c r="E47" s="20">
        <f>Counts!E47*'Job Details'!$B$13</f>
        <v>0</v>
      </c>
      <c r="F47" s="21">
        <f>Counts!F47*'Job Details'!$B$14</f>
        <v>0</v>
      </c>
      <c r="G47" s="21">
        <f>Counts!G47*'Job Details'!$B$15</f>
        <v>0</v>
      </c>
      <c r="H47" s="22">
        <f>Counts!H47*'Job Details'!$B$16</f>
        <v>0</v>
      </c>
      <c r="I47" s="21">
        <f>Counts!I47*'Job Details'!$B$17</f>
        <v>0</v>
      </c>
      <c r="J47" s="64">
        <f>Counts!J47*'Job Details'!$B$18</f>
        <v>0</v>
      </c>
      <c r="K47" s="65">
        <f t="shared" si="4"/>
        <v>0</v>
      </c>
      <c r="L47" s="19">
        <f>Counts!L47*'Job Details'!$B$12</f>
        <v>20</v>
      </c>
      <c r="M47" s="20">
        <f>Counts!M47*'Job Details'!$B$13</f>
        <v>2</v>
      </c>
      <c r="N47" s="21">
        <f>Counts!N47*'Job Details'!$B$14</f>
        <v>0</v>
      </c>
      <c r="O47" s="21">
        <f>Counts!O47*'Job Details'!$B$15</f>
        <v>0</v>
      </c>
      <c r="P47" s="22">
        <f>Counts!P47*'Job Details'!$B$16</f>
        <v>2</v>
      </c>
      <c r="Q47" s="21">
        <f>Counts!Q47*'Job Details'!$B$17</f>
        <v>0.4</v>
      </c>
      <c r="R47" s="64">
        <f>Counts!R47*'Job Details'!$B$18</f>
        <v>0</v>
      </c>
      <c r="S47" s="65">
        <f t="shared" si="5"/>
        <v>24.4</v>
      </c>
      <c r="T47" s="19">
        <f>Counts!T47*'Job Details'!$B$12</f>
        <v>139</v>
      </c>
      <c r="U47" s="20">
        <f>Counts!U47*'Job Details'!$B$13</f>
        <v>19</v>
      </c>
      <c r="V47" s="21">
        <f>Counts!V47*'Job Details'!$B$14</f>
        <v>1.5</v>
      </c>
      <c r="W47" s="21">
        <f>Counts!W47*'Job Details'!$B$15</f>
        <v>0</v>
      </c>
      <c r="X47" s="22">
        <f>Counts!X47*'Job Details'!$B$16</f>
        <v>4</v>
      </c>
      <c r="Y47" s="21">
        <f>Counts!Y47*'Job Details'!$B$17</f>
        <v>0</v>
      </c>
      <c r="Z47" s="64">
        <f>Counts!Z47*'Job Details'!$B$18</f>
        <v>0</v>
      </c>
      <c r="AA47" s="65">
        <f t="shared" si="6"/>
        <v>163.5</v>
      </c>
      <c r="AB47" s="19">
        <f>Counts!AB47*'Job Details'!$B$12</f>
        <v>30</v>
      </c>
      <c r="AC47" s="20">
        <f>Counts!AC47*'Job Details'!$B$13</f>
        <v>0</v>
      </c>
      <c r="AD47" s="21">
        <f>Counts!AD47*'Job Details'!$B$14</f>
        <v>1.5</v>
      </c>
      <c r="AE47" s="21">
        <f>Counts!AE47*'Job Details'!$B$15</f>
        <v>0</v>
      </c>
      <c r="AF47" s="22">
        <f>Counts!AF47*'Job Details'!$B$16</f>
        <v>0</v>
      </c>
      <c r="AG47" s="21">
        <f>Counts!AG47*'Job Details'!$B$17</f>
        <v>0</v>
      </c>
      <c r="AH47" s="64">
        <f>Counts!AH47*'Job Details'!$B$18</f>
        <v>0</v>
      </c>
      <c r="AI47" s="65">
        <f t="shared" si="7"/>
        <v>31.5</v>
      </c>
      <c r="AJ47" s="19">
        <f>Counts!AJ47*'Job Details'!$B$12</f>
        <v>0</v>
      </c>
      <c r="AK47" s="20">
        <f>Counts!AK47*'Job Details'!$B$13</f>
        <v>0</v>
      </c>
      <c r="AL47" s="21">
        <f>Counts!AL47*'Job Details'!$B$14</f>
        <v>0</v>
      </c>
      <c r="AM47" s="21">
        <f>Counts!AM47*'Job Details'!$B$15</f>
        <v>0</v>
      </c>
      <c r="AN47" s="22">
        <f>Counts!AN47*'Job Details'!$B$16</f>
        <v>0</v>
      </c>
      <c r="AO47" s="21">
        <f>Counts!AO47*'Job Details'!$B$17</f>
        <v>0</v>
      </c>
      <c r="AP47" s="64">
        <f>Counts!AP47*'Job Details'!$B$18</f>
        <v>0</v>
      </c>
      <c r="AQ47" s="65">
        <f t="shared" si="11"/>
        <v>0</v>
      </c>
      <c r="AR47" s="19">
        <f>Counts!AR47*'Job Details'!$B$12</f>
        <v>5</v>
      </c>
      <c r="AS47" s="20">
        <f>Counts!AS47*'Job Details'!$B$13</f>
        <v>0</v>
      </c>
      <c r="AT47" s="21">
        <f>Counts!AT47*'Job Details'!$B$14</f>
        <v>1.5</v>
      </c>
      <c r="AU47" s="21">
        <f>Counts!AU47*'Job Details'!$B$15</f>
        <v>0</v>
      </c>
      <c r="AV47" s="22">
        <f>Counts!AV47*'Job Details'!$B$16</f>
        <v>0</v>
      </c>
      <c r="AW47" s="21">
        <f>Counts!AW47*'Job Details'!$B$17</f>
        <v>0</v>
      </c>
      <c r="AX47" s="64">
        <f>Counts!AX47*'Job Details'!$B$18</f>
        <v>0</v>
      </c>
      <c r="AY47" s="65">
        <f t="shared" si="12"/>
        <v>6.5</v>
      </c>
      <c r="AZ47" s="19">
        <f>Counts!AZ47*'Job Details'!$B$12</f>
        <v>75</v>
      </c>
      <c r="BA47" s="20">
        <f>Counts!BA47*'Job Details'!$B$13</f>
        <v>8</v>
      </c>
      <c r="BB47" s="21">
        <f>Counts!BB47*'Job Details'!$B$14</f>
        <v>4.5</v>
      </c>
      <c r="BC47" s="21">
        <f>Counts!BC47*'Job Details'!$B$15</f>
        <v>2.2999999999999998</v>
      </c>
      <c r="BD47" s="22">
        <f>Counts!BD47*'Job Details'!$B$16</f>
        <v>2</v>
      </c>
      <c r="BE47" s="21">
        <f>Counts!BE47*'Job Details'!$B$17</f>
        <v>0.8</v>
      </c>
      <c r="BF47" s="64">
        <f>Counts!BF47*'Job Details'!$B$18</f>
        <v>0</v>
      </c>
      <c r="BG47" s="65">
        <f t="shared" si="8"/>
        <v>92.6</v>
      </c>
      <c r="BH47" s="19">
        <f>Counts!BH47*'Job Details'!$B$12</f>
        <v>10</v>
      </c>
      <c r="BI47" s="20">
        <f>Counts!BI47*'Job Details'!$B$13</f>
        <v>2</v>
      </c>
      <c r="BJ47" s="21">
        <f>Counts!BJ47*'Job Details'!$B$14</f>
        <v>1.5</v>
      </c>
      <c r="BK47" s="21">
        <f>Counts!BK47*'Job Details'!$B$15</f>
        <v>0</v>
      </c>
      <c r="BL47" s="22">
        <f>Counts!BL47*'Job Details'!$B$16</f>
        <v>0</v>
      </c>
      <c r="BM47" s="21">
        <f>Counts!BM47*'Job Details'!$B$17</f>
        <v>0</v>
      </c>
      <c r="BN47" s="64">
        <f>Counts!BN47*'Job Details'!$B$18</f>
        <v>0</v>
      </c>
      <c r="BO47" s="65">
        <f t="shared" si="9"/>
        <v>13.5</v>
      </c>
      <c r="BP47" s="19">
        <f>Counts!BP47*'Job Details'!$B$12</f>
        <v>0</v>
      </c>
      <c r="BQ47" s="20">
        <f>Counts!BQ47*'Job Details'!$B$13</f>
        <v>0</v>
      </c>
      <c r="BR47" s="21">
        <f>Counts!BR47*'Job Details'!$B$14</f>
        <v>0</v>
      </c>
      <c r="BS47" s="21">
        <f>Counts!BS47*'Job Details'!$B$15</f>
        <v>0</v>
      </c>
      <c r="BT47" s="22">
        <f>Counts!BT47*'Job Details'!$B$16</f>
        <v>0</v>
      </c>
      <c r="BU47" s="21">
        <f>Counts!BU47*'Job Details'!$B$17</f>
        <v>0</v>
      </c>
      <c r="BV47" s="20">
        <f>Counts!BV47*'Job Details'!$B$18</f>
        <v>0</v>
      </c>
      <c r="BW47" s="88">
        <f t="shared" si="10"/>
        <v>0</v>
      </c>
    </row>
    <row r="48" spans="1:75" ht="21.9" customHeight="1">
      <c r="A48" s="23">
        <f t="shared" si="40"/>
        <v>0.71874999999999989</v>
      </c>
      <c r="B48" s="24" t="s">
        <v>49</v>
      </c>
      <c r="C48" s="24">
        <f t="shared" si="41"/>
        <v>0.72916666666666652</v>
      </c>
      <c r="D48" s="25">
        <f>Counts!D48*'Job Details'!$B$12</f>
        <v>0</v>
      </c>
      <c r="E48" s="26">
        <f>Counts!E48*'Job Details'!$B$13</f>
        <v>0</v>
      </c>
      <c r="F48" s="27">
        <f>Counts!F48*'Job Details'!$B$14</f>
        <v>0</v>
      </c>
      <c r="G48" s="27">
        <f>Counts!G48*'Job Details'!$B$15</f>
        <v>0</v>
      </c>
      <c r="H48" s="28">
        <f>Counts!H48*'Job Details'!$B$16</f>
        <v>0</v>
      </c>
      <c r="I48" s="27">
        <f>Counts!I48*'Job Details'!$B$17</f>
        <v>0</v>
      </c>
      <c r="J48" s="66">
        <f>Counts!J48*'Job Details'!$B$18</f>
        <v>0</v>
      </c>
      <c r="K48" s="67">
        <f t="shared" si="4"/>
        <v>0</v>
      </c>
      <c r="L48" s="25">
        <f>Counts!L48*'Job Details'!$B$12</f>
        <v>42</v>
      </c>
      <c r="M48" s="26">
        <f>Counts!M48*'Job Details'!$B$13</f>
        <v>3</v>
      </c>
      <c r="N48" s="27">
        <f>Counts!N48*'Job Details'!$B$14</f>
        <v>0</v>
      </c>
      <c r="O48" s="27">
        <f>Counts!O48*'Job Details'!$B$15</f>
        <v>0</v>
      </c>
      <c r="P48" s="28">
        <f>Counts!P48*'Job Details'!$B$16</f>
        <v>0</v>
      </c>
      <c r="Q48" s="27">
        <f>Counts!Q48*'Job Details'!$B$17</f>
        <v>0.4</v>
      </c>
      <c r="R48" s="66">
        <f>Counts!R48*'Job Details'!$B$18</f>
        <v>0</v>
      </c>
      <c r="S48" s="67">
        <f t="shared" si="5"/>
        <v>45.4</v>
      </c>
      <c r="T48" s="25">
        <f>Counts!T48*'Job Details'!$B$12</f>
        <v>146</v>
      </c>
      <c r="U48" s="26">
        <f>Counts!U48*'Job Details'!$B$13</f>
        <v>9</v>
      </c>
      <c r="V48" s="27">
        <f>Counts!V48*'Job Details'!$B$14</f>
        <v>4.5</v>
      </c>
      <c r="W48" s="27">
        <f>Counts!W48*'Job Details'!$B$15</f>
        <v>0</v>
      </c>
      <c r="X48" s="28">
        <f>Counts!X48*'Job Details'!$B$16</f>
        <v>4</v>
      </c>
      <c r="Y48" s="27">
        <f>Counts!Y48*'Job Details'!$B$17</f>
        <v>0.8</v>
      </c>
      <c r="Z48" s="66">
        <f>Counts!Z48*'Job Details'!$B$18</f>
        <v>0</v>
      </c>
      <c r="AA48" s="67">
        <f t="shared" si="6"/>
        <v>164.3</v>
      </c>
      <c r="AB48" s="25">
        <f>Counts!AB48*'Job Details'!$B$12</f>
        <v>25</v>
      </c>
      <c r="AC48" s="26">
        <f>Counts!AC48*'Job Details'!$B$13</f>
        <v>1</v>
      </c>
      <c r="AD48" s="27">
        <f>Counts!AD48*'Job Details'!$B$14</f>
        <v>0</v>
      </c>
      <c r="AE48" s="27">
        <f>Counts!AE48*'Job Details'!$B$15</f>
        <v>0</v>
      </c>
      <c r="AF48" s="28">
        <f>Counts!AF48*'Job Details'!$B$16</f>
        <v>2</v>
      </c>
      <c r="AG48" s="27">
        <f>Counts!AG48*'Job Details'!$B$17</f>
        <v>0.4</v>
      </c>
      <c r="AH48" s="66">
        <f>Counts!AH48*'Job Details'!$B$18</f>
        <v>0</v>
      </c>
      <c r="AI48" s="67">
        <f t="shared" si="7"/>
        <v>28.4</v>
      </c>
      <c r="AJ48" s="25">
        <f>Counts!AJ48*'Job Details'!$B$12</f>
        <v>0</v>
      </c>
      <c r="AK48" s="26">
        <f>Counts!AK48*'Job Details'!$B$13</f>
        <v>0</v>
      </c>
      <c r="AL48" s="27">
        <f>Counts!AL48*'Job Details'!$B$14</f>
        <v>0</v>
      </c>
      <c r="AM48" s="27">
        <f>Counts!AM48*'Job Details'!$B$15</f>
        <v>0</v>
      </c>
      <c r="AN48" s="28">
        <f>Counts!AN48*'Job Details'!$B$16</f>
        <v>0</v>
      </c>
      <c r="AO48" s="27">
        <f>Counts!AO48*'Job Details'!$B$17</f>
        <v>0</v>
      </c>
      <c r="AP48" s="66">
        <f>Counts!AP48*'Job Details'!$B$18</f>
        <v>0</v>
      </c>
      <c r="AQ48" s="67">
        <f t="shared" si="11"/>
        <v>0</v>
      </c>
      <c r="AR48" s="25">
        <f>Counts!AR48*'Job Details'!$B$12</f>
        <v>12</v>
      </c>
      <c r="AS48" s="26">
        <f>Counts!AS48*'Job Details'!$B$13</f>
        <v>3</v>
      </c>
      <c r="AT48" s="27">
        <f>Counts!AT48*'Job Details'!$B$14</f>
        <v>0</v>
      </c>
      <c r="AU48" s="27">
        <f>Counts!AU48*'Job Details'!$B$15</f>
        <v>0</v>
      </c>
      <c r="AV48" s="28">
        <f>Counts!AV48*'Job Details'!$B$16</f>
        <v>0</v>
      </c>
      <c r="AW48" s="27">
        <f>Counts!AW48*'Job Details'!$B$17</f>
        <v>0</v>
      </c>
      <c r="AX48" s="66">
        <f>Counts!AX48*'Job Details'!$B$18</f>
        <v>0</v>
      </c>
      <c r="AY48" s="67">
        <f t="shared" si="12"/>
        <v>15</v>
      </c>
      <c r="AZ48" s="25">
        <f>Counts!AZ48*'Job Details'!$B$12</f>
        <v>74</v>
      </c>
      <c r="BA48" s="26">
        <f>Counts!BA48*'Job Details'!$B$13</f>
        <v>4</v>
      </c>
      <c r="BB48" s="27">
        <f>Counts!BB48*'Job Details'!$B$14</f>
        <v>0</v>
      </c>
      <c r="BC48" s="27">
        <f>Counts!BC48*'Job Details'!$B$15</f>
        <v>0</v>
      </c>
      <c r="BD48" s="28">
        <f>Counts!BD48*'Job Details'!$B$16</f>
        <v>0</v>
      </c>
      <c r="BE48" s="27">
        <f>Counts!BE48*'Job Details'!$B$17</f>
        <v>0</v>
      </c>
      <c r="BF48" s="66">
        <f>Counts!BF48*'Job Details'!$B$18</f>
        <v>0.2</v>
      </c>
      <c r="BG48" s="67">
        <f t="shared" si="8"/>
        <v>78.2</v>
      </c>
      <c r="BH48" s="25">
        <f>Counts!BH48*'Job Details'!$B$12</f>
        <v>24</v>
      </c>
      <c r="BI48" s="26">
        <f>Counts!BI48*'Job Details'!$B$13</f>
        <v>2</v>
      </c>
      <c r="BJ48" s="27">
        <f>Counts!BJ48*'Job Details'!$B$14</f>
        <v>0</v>
      </c>
      <c r="BK48" s="27">
        <f>Counts!BK48*'Job Details'!$B$15</f>
        <v>0</v>
      </c>
      <c r="BL48" s="28">
        <f>Counts!BL48*'Job Details'!$B$16</f>
        <v>0</v>
      </c>
      <c r="BM48" s="27">
        <f>Counts!BM48*'Job Details'!$B$17</f>
        <v>0</v>
      </c>
      <c r="BN48" s="66">
        <f>Counts!BN48*'Job Details'!$B$18</f>
        <v>0.2</v>
      </c>
      <c r="BO48" s="67">
        <f t="shared" si="9"/>
        <v>26.2</v>
      </c>
      <c r="BP48" s="25">
        <f>Counts!BP48*'Job Details'!$B$12</f>
        <v>0</v>
      </c>
      <c r="BQ48" s="26">
        <f>Counts!BQ48*'Job Details'!$B$13</f>
        <v>0</v>
      </c>
      <c r="BR48" s="27">
        <f>Counts!BR48*'Job Details'!$B$14</f>
        <v>0</v>
      </c>
      <c r="BS48" s="27">
        <f>Counts!BS48*'Job Details'!$B$15</f>
        <v>0</v>
      </c>
      <c r="BT48" s="28">
        <f>Counts!BT48*'Job Details'!$B$16</f>
        <v>0</v>
      </c>
      <c r="BU48" s="27">
        <f>Counts!BU48*'Job Details'!$B$17</f>
        <v>0</v>
      </c>
      <c r="BV48" s="26">
        <f>Counts!BV48*'Job Details'!$B$18</f>
        <v>0</v>
      </c>
      <c r="BW48" s="86">
        <f t="shared" si="10"/>
        <v>0</v>
      </c>
    </row>
    <row r="49" spans="1:75" ht="21.9" customHeight="1">
      <c r="A49" s="23">
        <f t="shared" si="40"/>
        <v>0.72916666666666652</v>
      </c>
      <c r="B49" s="24" t="s">
        <v>49</v>
      </c>
      <c r="C49" s="24">
        <f t="shared" si="41"/>
        <v>0.73958333333333315</v>
      </c>
      <c r="D49" s="25">
        <f>Counts!D49*'Job Details'!$B$12</f>
        <v>0</v>
      </c>
      <c r="E49" s="26">
        <f>Counts!E49*'Job Details'!$B$13</f>
        <v>0</v>
      </c>
      <c r="F49" s="27">
        <f>Counts!F49*'Job Details'!$B$14</f>
        <v>0</v>
      </c>
      <c r="G49" s="27">
        <f>Counts!G49*'Job Details'!$B$15</f>
        <v>0</v>
      </c>
      <c r="H49" s="28">
        <f>Counts!H49*'Job Details'!$B$16</f>
        <v>0</v>
      </c>
      <c r="I49" s="27">
        <f>Counts!I49*'Job Details'!$B$17</f>
        <v>0</v>
      </c>
      <c r="J49" s="66">
        <f>Counts!J49*'Job Details'!$B$18</f>
        <v>0</v>
      </c>
      <c r="K49" s="67">
        <f t="shared" si="4"/>
        <v>0</v>
      </c>
      <c r="L49" s="25">
        <f>Counts!L49*'Job Details'!$B$12</f>
        <v>45</v>
      </c>
      <c r="M49" s="26">
        <f>Counts!M49*'Job Details'!$B$13</f>
        <v>6</v>
      </c>
      <c r="N49" s="27">
        <f>Counts!N49*'Job Details'!$B$14</f>
        <v>1.5</v>
      </c>
      <c r="O49" s="27">
        <f>Counts!O49*'Job Details'!$B$15</f>
        <v>0</v>
      </c>
      <c r="P49" s="28">
        <f>Counts!P49*'Job Details'!$B$16</f>
        <v>2</v>
      </c>
      <c r="Q49" s="27">
        <f>Counts!Q49*'Job Details'!$B$17</f>
        <v>0.8</v>
      </c>
      <c r="R49" s="66">
        <f>Counts!R49*'Job Details'!$B$18</f>
        <v>0</v>
      </c>
      <c r="S49" s="67">
        <f t="shared" si="5"/>
        <v>55.3</v>
      </c>
      <c r="T49" s="25">
        <f>Counts!T49*'Job Details'!$B$12</f>
        <v>125</v>
      </c>
      <c r="U49" s="26">
        <f>Counts!U49*'Job Details'!$B$13</f>
        <v>11</v>
      </c>
      <c r="V49" s="27">
        <f>Counts!V49*'Job Details'!$B$14</f>
        <v>1.5</v>
      </c>
      <c r="W49" s="27">
        <f>Counts!W49*'Job Details'!$B$15</f>
        <v>2.2999999999999998</v>
      </c>
      <c r="X49" s="28">
        <f>Counts!X49*'Job Details'!$B$16</f>
        <v>2</v>
      </c>
      <c r="Y49" s="27">
        <f>Counts!Y49*'Job Details'!$B$17</f>
        <v>1.2000000000000002</v>
      </c>
      <c r="Z49" s="66">
        <f>Counts!Z49*'Job Details'!$B$18</f>
        <v>0.2</v>
      </c>
      <c r="AA49" s="67">
        <f t="shared" si="6"/>
        <v>143.19999999999999</v>
      </c>
      <c r="AB49" s="25">
        <f>Counts!AB49*'Job Details'!$B$12</f>
        <v>35</v>
      </c>
      <c r="AC49" s="26">
        <f>Counts!AC49*'Job Details'!$B$13</f>
        <v>3</v>
      </c>
      <c r="AD49" s="27">
        <f>Counts!AD49*'Job Details'!$B$14</f>
        <v>0</v>
      </c>
      <c r="AE49" s="27">
        <f>Counts!AE49*'Job Details'!$B$15</f>
        <v>0</v>
      </c>
      <c r="AF49" s="28">
        <f>Counts!AF49*'Job Details'!$B$16</f>
        <v>2</v>
      </c>
      <c r="AG49" s="27">
        <f>Counts!AG49*'Job Details'!$B$17</f>
        <v>0.4</v>
      </c>
      <c r="AH49" s="66">
        <f>Counts!AH49*'Job Details'!$B$18</f>
        <v>0</v>
      </c>
      <c r="AI49" s="67">
        <f t="shared" si="7"/>
        <v>40.4</v>
      </c>
      <c r="AJ49" s="25">
        <f>Counts!AJ49*'Job Details'!$B$12</f>
        <v>0</v>
      </c>
      <c r="AK49" s="26">
        <f>Counts!AK49*'Job Details'!$B$13</f>
        <v>0</v>
      </c>
      <c r="AL49" s="27">
        <f>Counts!AL49*'Job Details'!$B$14</f>
        <v>0</v>
      </c>
      <c r="AM49" s="27">
        <f>Counts!AM49*'Job Details'!$B$15</f>
        <v>0</v>
      </c>
      <c r="AN49" s="28">
        <f>Counts!AN49*'Job Details'!$B$16</f>
        <v>0</v>
      </c>
      <c r="AO49" s="27">
        <f>Counts!AO49*'Job Details'!$B$17</f>
        <v>0</v>
      </c>
      <c r="AP49" s="66">
        <f>Counts!AP49*'Job Details'!$B$18</f>
        <v>0</v>
      </c>
      <c r="AQ49" s="67">
        <f t="shared" si="11"/>
        <v>0</v>
      </c>
      <c r="AR49" s="25">
        <f>Counts!AR49*'Job Details'!$B$12</f>
        <v>14</v>
      </c>
      <c r="AS49" s="26">
        <f>Counts!AS49*'Job Details'!$B$13</f>
        <v>1</v>
      </c>
      <c r="AT49" s="27">
        <f>Counts!AT49*'Job Details'!$B$14</f>
        <v>0</v>
      </c>
      <c r="AU49" s="27">
        <f>Counts!AU49*'Job Details'!$B$15</f>
        <v>0</v>
      </c>
      <c r="AV49" s="28">
        <f>Counts!AV49*'Job Details'!$B$16</f>
        <v>0</v>
      </c>
      <c r="AW49" s="27">
        <f>Counts!AW49*'Job Details'!$B$17</f>
        <v>0</v>
      </c>
      <c r="AX49" s="66">
        <f>Counts!AX49*'Job Details'!$B$18</f>
        <v>0</v>
      </c>
      <c r="AY49" s="67">
        <f t="shared" si="12"/>
        <v>15</v>
      </c>
      <c r="AZ49" s="25">
        <f>Counts!AZ49*'Job Details'!$B$12</f>
        <v>80</v>
      </c>
      <c r="BA49" s="26">
        <f>Counts!BA49*'Job Details'!$B$13</f>
        <v>5</v>
      </c>
      <c r="BB49" s="27">
        <f>Counts!BB49*'Job Details'!$B$14</f>
        <v>0</v>
      </c>
      <c r="BC49" s="27">
        <f>Counts!BC49*'Job Details'!$B$15</f>
        <v>2.2999999999999998</v>
      </c>
      <c r="BD49" s="28">
        <f>Counts!BD49*'Job Details'!$B$16</f>
        <v>2</v>
      </c>
      <c r="BE49" s="27">
        <f>Counts!BE49*'Job Details'!$B$17</f>
        <v>1.6</v>
      </c>
      <c r="BF49" s="66">
        <f>Counts!BF49*'Job Details'!$B$18</f>
        <v>0</v>
      </c>
      <c r="BG49" s="67">
        <f t="shared" si="8"/>
        <v>90.899999999999991</v>
      </c>
      <c r="BH49" s="25">
        <f>Counts!BH49*'Job Details'!$B$12</f>
        <v>5</v>
      </c>
      <c r="BI49" s="26">
        <f>Counts!BI49*'Job Details'!$B$13</f>
        <v>3</v>
      </c>
      <c r="BJ49" s="27">
        <f>Counts!BJ49*'Job Details'!$B$14</f>
        <v>0</v>
      </c>
      <c r="BK49" s="27">
        <f>Counts!BK49*'Job Details'!$B$15</f>
        <v>0</v>
      </c>
      <c r="BL49" s="28">
        <f>Counts!BL49*'Job Details'!$B$16</f>
        <v>0</v>
      </c>
      <c r="BM49" s="27">
        <f>Counts!BM49*'Job Details'!$B$17</f>
        <v>0.4</v>
      </c>
      <c r="BN49" s="66">
        <f>Counts!BN49*'Job Details'!$B$18</f>
        <v>0</v>
      </c>
      <c r="BO49" s="67">
        <f t="shared" si="9"/>
        <v>8.4</v>
      </c>
      <c r="BP49" s="25">
        <f>Counts!BP49*'Job Details'!$B$12</f>
        <v>0</v>
      </c>
      <c r="BQ49" s="26">
        <f>Counts!BQ49*'Job Details'!$B$13</f>
        <v>0</v>
      </c>
      <c r="BR49" s="27">
        <f>Counts!BR49*'Job Details'!$B$14</f>
        <v>0</v>
      </c>
      <c r="BS49" s="27">
        <f>Counts!BS49*'Job Details'!$B$15</f>
        <v>0</v>
      </c>
      <c r="BT49" s="28">
        <f>Counts!BT49*'Job Details'!$B$16</f>
        <v>0</v>
      </c>
      <c r="BU49" s="27">
        <f>Counts!BU49*'Job Details'!$B$17</f>
        <v>0</v>
      </c>
      <c r="BV49" s="26">
        <f>Counts!BV49*'Job Details'!$B$18</f>
        <v>0</v>
      </c>
      <c r="BW49" s="86">
        <f t="shared" si="10"/>
        <v>0</v>
      </c>
    </row>
    <row r="50" spans="1:75" ht="21.9" customHeight="1">
      <c r="A50" s="29">
        <f t="shared" si="40"/>
        <v>0.73958333333333315</v>
      </c>
      <c r="B50" s="31" t="s">
        <v>49</v>
      </c>
      <c r="C50" s="31">
        <f t="shared" si="41"/>
        <v>0.74999999999999978</v>
      </c>
      <c r="D50" s="32">
        <f>Counts!D50*'Job Details'!$B$12</f>
        <v>0</v>
      </c>
      <c r="E50" s="33">
        <f>Counts!E50*'Job Details'!$B$13</f>
        <v>0</v>
      </c>
      <c r="F50" s="36">
        <f>Counts!F50*'Job Details'!$B$14</f>
        <v>0</v>
      </c>
      <c r="G50" s="36">
        <f>Counts!G50*'Job Details'!$B$15</f>
        <v>0</v>
      </c>
      <c r="H50" s="35">
        <f>Counts!H50*'Job Details'!$B$16</f>
        <v>0</v>
      </c>
      <c r="I50" s="36">
        <f>Counts!I50*'Job Details'!$B$17</f>
        <v>0</v>
      </c>
      <c r="J50" s="68">
        <f>Counts!J50*'Job Details'!$B$18</f>
        <v>0</v>
      </c>
      <c r="K50" s="70">
        <f t="shared" si="4"/>
        <v>0</v>
      </c>
      <c r="L50" s="32">
        <f>Counts!L50*'Job Details'!$B$12</f>
        <v>27</v>
      </c>
      <c r="M50" s="33">
        <f>Counts!M50*'Job Details'!$B$13</f>
        <v>3</v>
      </c>
      <c r="N50" s="36">
        <f>Counts!N50*'Job Details'!$B$14</f>
        <v>0</v>
      </c>
      <c r="O50" s="36">
        <f>Counts!O50*'Job Details'!$B$15</f>
        <v>0</v>
      </c>
      <c r="P50" s="35">
        <f>Counts!P50*'Job Details'!$B$16</f>
        <v>0</v>
      </c>
      <c r="Q50" s="36">
        <f>Counts!Q50*'Job Details'!$B$17</f>
        <v>0</v>
      </c>
      <c r="R50" s="68">
        <f>Counts!R50*'Job Details'!$B$18</f>
        <v>0</v>
      </c>
      <c r="S50" s="70">
        <f t="shared" si="5"/>
        <v>30</v>
      </c>
      <c r="T50" s="32">
        <f>Counts!T50*'Job Details'!$B$12</f>
        <v>109</v>
      </c>
      <c r="U50" s="33">
        <f>Counts!U50*'Job Details'!$B$13</f>
        <v>12</v>
      </c>
      <c r="V50" s="36">
        <f>Counts!V50*'Job Details'!$B$14</f>
        <v>1.5</v>
      </c>
      <c r="W50" s="36">
        <f>Counts!W50*'Job Details'!$B$15</f>
        <v>0</v>
      </c>
      <c r="X50" s="35">
        <f>Counts!X50*'Job Details'!$B$16</f>
        <v>2</v>
      </c>
      <c r="Y50" s="36">
        <f>Counts!Y50*'Job Details'!$B$17</f>
        <v>1.2000000000000002</v>
      </c>
      <c r="Z50" s="68">
        <f>Counts!Z50*'Job Details'!$B$18</f>
        <v>0</v>
      </c>
      <c r="AA50" s="70">
        <f t="shared" si="6"/>
        <v>125.7</v>
      </c>
      <c r="AB50" s="32">
        <f>Counts!AB50*'Job Details'!$B$12</f>
        <v>16</v>
      </c>
      <c r="AC50" s="33">
        <f>Counts!AC50*'Job Details'!$B$13</f>
        <v>0</v>
      </c>
      <c r="AD50" s="36">
        <f>Counts!AD50*'Job Details'!$B$14</f>
        <v>0</v>
      </c>
      <c r="AE50" s="36">
        <f>Counts!AE50*'Job Details'!$B$15</f>
        <v>0</v>
      </c>
      <c r="AF50" s="35">
        <f>Counts!AF50*'Job Details'!$B$16</f>
        <v>0</v>
      </c>
      <c r="AG50" s="36">
        <f>Counts!AG50*'Job Details'!$B$17</f>
        <v>0</v>
      </c>
      <c r="AH50" s="68">
        <f>Counts!AH50*'Job Details'!$B$18</f>
        <v>0</v>
      </c>
      <c r="AI50" s="70">
        <f t="shared" si="7"/>
        <v>16</v>
      </c>
      <c r="AJ50" s="32">
        <f>Counts!AJ50*'Job Details'!$B$12</f>
        <v>0</v>
      </c>
      <c r="AK50" s="33">
        <f>Counts!AK50*'Job Details'!$B$13</f>
        <v>0</v>
      </c>
      <c r="AL50" s="36">
        <f>Counts!AL50*'Job Details'!$B$14</f>
        <v>0</v>
      </c>
      <c r="AM50" s="36">
        <f>Counts!AM50*'Job Details'!$B$15</f>
        <v>0</v>
      </c>
      <c r="AN50" s="35">
        <f>Counts!AN50*'Job Details'!$B$16</f>
        <v>0</v>
      </c>
      <c r="AO50" s="36">
        <f>Counts!AO50*'Job Details'!$B$17</f>
        <v>0</v>
      </c>
      <c r="AP50" s="68">
        <f>Counts!AP50*'Job Details'!$B$18</f>
        <v>0</v>
      </c>
      <c r="AQ50" s="70">
        <f t="shared" si="11"/>
        <v>0</v>
      </c>
      <c r="AR50" s="32">
        <f>Counts!AR50*'Job Details'!$B$12</f>
        <v>15</v>
      </c>
      <c r="AS50" s="33">
        <f>Counts!AS50*'Job Details'!$B$13</f>
        <v>1</v>
      </c>
      <c r="AT50" s="36">
        <f>Counts!AT50*'Job Details'!$B$14</f>
        <v>0</v>
      </c>
      <c r="AU50" s="36">
        <f>Counts!AU50*'Job Details'!$B$15</f>
        <v>0</v>
      </c>
      <c r="AV50" s="35">
        <f>Counts!AV50*'Job Details'!$B$16</f>
        <v>0</v>
      </c>
      <c r="AW50" s="36">
        <f>Counts!AW50*'Job Details'!$B$17</f>
        <v>0</v>
      </c>
      <c r="AX50" s="68">
        <f>Counts!AX50*'Job Details'!$B$18</f>
        <v>0</v>
      </c>
      <c r="AY50" s="70">
        <f t="shared" si="12"/>
        <v>16</v>
      </c>
      <c r="AZ50" s="32">
        <f>Counts!AZ50*'Job Details'!$B$12</f>
        <v>84</v>
      </c>
      <c r="BA50" s="33">
        <f>Counts!BA50*'Job Details'!$B$13</f>
        <v>9</v>
      </c>
      <c r="BB50" s="36">
        <f>Counts!BB50*'Job Details'!$B$14</f>
        <v>1.5</v>
      </c>
      <c r="BC50" s="36">
        <f>Counts!BC50*'Job Details'!$B$15</f>
        <v>2.2999999999999998</v>
      </c>
      <c r="BD50" s="35">
        <f>Counts!BD50*'Job Details'!$B$16</f>
        <v>4</v>
      </c>
      <c r="BE50" s="36">
        <f>Counts!BE50*'Job Details'!$B$17</f>
        <v>2.4000000000000004</v>
      </c>
      <c r="BF50" s="68">
        <f>Counts!BF50*'Job Details'!$B$18</f>
        <v>0</v>
      </c>
      <c r="BG50" s="70">
        <f t="shared" si="8"/>
        <v>103.2</v>
      </c>
      <c r="BH50" s="32">
        <f>Counts!BH50*'Job Details'!$B$12</f>
        <v>8</v>
      </c>
      <c r="BI50" s="33">
        <f>Counts!BI50*'Job Details'!$B$13</f>
        <v>2</v>
      </c>
      <c r="BJ50" s="36">
        <f>Counts!BJ50*'Job Details'!$B$14</f>
        <v>1.5</v>
      </c>
      <c r="BK50" s="36">
        <f>Counts!BK50*'Job Details'!$B$15</f>
        <v>0</v>
      </c>
      <c r="BL50" s="35">
        <f>Counts!BL50*'Job Details'!$B$16</f>
        <v>0</v>
      </c>
      <c r="BM50" s="36">
        <f>Counts!BM50*'Job Details'!$B$17</f>
        <v>0</v>
      </c>
      <c r="BN50" s="68">
        <f>Counts!BN50*'Job Details'!$B$18</f>
        <v>0</v>
      </c>
      <c r="BO50" s="70">
        <f t="shared" si="9"/>
        <v>11.5</v>
      </c>
      <c r="BP50" s="32">
        <f>Counts!BP50*'Job Details'!$B$12</f>
        <v>0</v>
      </c>
      <c r="BQ50" s="33">
        <f>Counts!BQ50*'Job Details'!$B$13</f>
        <v>0</v>
      </c>
      <c r="BR50" s="36">
        <f>Counts!BR50*'Job Details'!$B$14</f>
        <v>0</v>
      </c>
      <c r="BS50" s="36">
        <f>Counts!BS50*'Job Details'!$B$15</f>
        <v>0</v>
      </c>
      <c r="BT50" s="35">
        <f>Counts!BT50*'Job Details'!$B$16</f>
        <v>0</v>
      </c>
      <c r="BU50" s="36">
        <f>Counts!BU50*'Job Details'!$B$17</f>
        <v>0</v>
      </c>
      <c r="BV50" s="33">
        <f>Counts!BV50*'Job Details'!$B$18</f>
        <v>0</v>
      </c>
      <c r="BW50" s="89">
        <f t="shared" si="10"/>
        <v>0</v>
      </c>
    </row>
    <row r="51" spans="1:75" ht="21.9" customHeight="1">
      <c r="A51" s="37">
        <f t="shared" si="40"/>
        <v>0.74999999999999978</v>
      </c>
      <c r="B51" s="38" t="s">
        <v>49</v>
      </c>
      <c r="C51" s="38">
        <f t="shared" si="41"/>
        <v>0.76041666666666641</v>
      </c>
      <c r="D51" s="39">
        <f>Counts!D51*'Job Details'!$B$12</f>
        <v>0</v>
      </c>
      <c r="E51" s="40">
        <f>Counts!E51*'Job Details'!$B$13</f>
        <v>0</v>
      </c>
      <c r="F51" s="41">
        <f>Counts!F51*'Job Details'!$B$14</f>
        <v>0</v>
      </c>
      <c r="G51" s="41">
        <f>Counts!G51*'Job Details'!$B$15</f>
        <v>0</v>
      </c>
      <c r="H51" s="42">
        <f>Counts!H51*'Job Details'!$B$16</f>
        <v>0</v>
      </c>
      <c r="I51" s="41">
        <f>Counts!I51*'Job Details'!$B$17</f>
        <v>0</v>
      </c>
      <c r="J51" s="71">
        <f>Counts!J51*'Job Details'!$B$18</f>
        <v>0</v>
      </c>
      <c r="K51" s="72">
        <f t="shared" si="4"/>
        <v>0</v>
      </c>
      <c r="L51" s="39">
        <f>Counts!L51*'Job Details'!$B$12</f>
        <v>44</v>
      </c>
      <c r="M51" s="40">
        <f>Counts!M51*'Job Details'!$B$13</f>
        <v>9</v>
      </c>
      <c r="N51" s="41">
        <f>Counts!N51*'Job Details'!$B$14</f>
        <v>1.5</v>
      </c>
      <c r="O51" s="41">
        <f>Counts!O51*'Job Details'!$B$15</f>
        <v>0</v>
      </c>
      <c r="P51" s="42">
        <f>Counts!P51*'Job Details'!$B$16</f>
        <v>4</v>
      </c>
      <c r="Q51" s="41">
        <f>Counts!Q51*'Job Details'!$B$17</f>
        <v>0</v>
      </c>
      <c r="R51" s="71">
        <f>Counts!R51*'Job Details'!$B$18</f>
        <v>0</v>
      </c>
      <c r="S51" s="72">
        <f t="shared" si="5"/>
        <v>58.5</v>
      </c>
      <c r="T51" s="39">
        <f>Counts!T51*'Job Details'!$B$12</f>
        <v>122</v>
      </c>
      <c r="U51" s="40">
        <f>Counts!U51*'Job Details'!$B$13</f>
        <v>8</v>
      </c>
      <c r="V51" s="41">
        <f>Counts!V51*'Job Details'!$B$14</f>
        <v>1.5</v>
      </c>
      <c r="W51" s="41">
        <f>Counts!W51*'Job Details'!$B$15</f>
        <v>2.2999999999999998</v>
      </c>
      <c r="X51" s="42">
        <f>Counts!X51*'Job Details'!$B$16</f>
        <v>4</v>
      </c>
      <c r="Y51" s="41">
        <f>Counts!Y51*'Job Details'!$B$17</f>
        <v>2</v>
      </c>
      <c r="Z51" s="71">
        <f>Counts!Z51*'Job Details'!$B$18</f>
        <v>0.2</v>
      </c>
      <c r="AA51" s="72">
        <f t="shared" si="6"/>
        <v>140</v>
      </c>
      <c r="AB51" s="39">
        <f>Counts!AB51*'Job Details'!$B$12</f>
        <v>17</v>
      </c>
      <c r="AC51" s="40">
        <f>Counts!AC51*'Job Details'!$B$13</f>
        <v>0</v>
      </c>
      <c r="AD51" s="41">
        <f>Counts!AD51*'Job Details'!$B$14</f>
        <v>0</v>
      </c>
      <c r="AE51" s="41">
        <f>Counts!AE51*'Job Details'!$B$15</f>
        <v>0</v>
      </c>
      <c r="AF51" s="42">
        <f>Counts!AF51*'Job Details'!$B$16</f>
        <v>2</v>
      </c>
      <c r="AG51" s="41">
        <f>Counts!AG51*'Job Details'!$B$17</f>
        <v>0.4</v>
      </c>
      <c r="AH51" s="71">
        <f>Counts!AH51*'Job Details'!$B$18</f>
        <v>0</v>
      </c>
      <c r="AI51" s="72">
        <f t="shared" si="7"/>
        <v>19.399999999999999</v>
      </c>
      <c r="AJ51" s="39">
        <f>Counts!AJ51*'Job Details'!$B$12</f>
        <v>0</v>
      </c>
      <c r="AK51" s="40">
        <f>Counts!AK51*'Job Details'!$B$13</f>
        <v>0</v>
      </c>
      <c r="AL51" s="41">
        <f>Counts!AL51*'Job Details'!$B$14</f>
        <v>0</v>
      </c>
      <c r="AM51" s="41">
        <f>Counts!AM51*'Job Details'!$B$15</f>
        <v>0</v>
      </c>
      <c r="AN51" s="42">
        <f>Counts!AN51*'Job Details'!$B$16</f>
        <v>0</v>
      </c>
      <c r="AO51" s="41">
        <f>Counts!AO51*'Job Details'!$B$17</f>
        <v>0</v>
      </c>
      <c r="AP51" s="71">
        <f>Counts!AP51*'Job Details'!$B$18</f>
        <v>0</v>
      </c>
      <c r="AQ51" s="72">
        <f t="shared" si="11"/>
        <v>0</v>
      </c>
      <c r="AR51" s="39">
        <f>Counts!AR51*'Job Details'!$B$12</f>
        <v>5</v>
      </c>
      <c r="AS51" s="40">
        <f>Counts!AS51*'Job Details'!$B$13</f>
        <v>0</v>
      </c>
      <c r="AT51" s="41">
        <f>Counts!AT51*'Job Details'!$B$14</f>
        <v>0</v>
      </c>
      <c r="AU51" s="41">
        <f>Counts!AU51*'Job Details'!$B$15</f>
        <v>0</v>
      </c>
      <c r="AV51" s="42">
        <f>Counts!AV51*'Job Details'!$B$16</f>
        <v>0</v>
      </c>
      <c r="AW51" s="41">
        <f>Counts!AW51*'Job Details'!$B$17</f>
        <v>0</v>
      </c>
      <c r="AX51" s="71">
        <f>Counts!AX51*'Job Details'!$B$18</f>
        <v>0.2</v>
      </c>
      <c r="AY51" s="72">
        <f t="shared" si="12"/>
        <v>5.2</v>
      </c>
      <c r="AZ51" s="39">
        <f>Counts!AZ51*'Job Details'!$B$12</f>
        <v>72</v>
      </c>
      <c r="BA51" s="40">
        <f>Counts!BA51*'Job Details'!$B$13</f>
        <v>6</v>
      </c>
      <c r="BB51" s="41">
        <f>Counts!BB51*'Job Details'!$B$14</f>
        <v>3</v>
      </c>
      <c r="BC51" s="41">
        <f>Counts!BC51*'Job Details'!$B$15</f>
        <v>0</v>
      </c>
      <c r="BD51" s="42">
        <f>Counts!BD51*'Job Details'!$B$16</f>
        <v>4</v>
      </c>
      <c r="BE51" s="41">
        <f>Counts!BE51*'Job Details'!$B$17</f>
        <v>0</v>
      </c>
      <c r="BF51" s="71">
        <f>Counts!BF51*'Job Details'!$B$18</f>
        <v>0.2</v>
      </c>
      <c r="BG51" s="72">
        <f t="shared" si="8"/>
        <v>85.2</v>
      </c>
      <c r="BH51" s="39">
        <f>Counts!BH51*'Job Details'!$B$12</f>
        <v>10</v>
      </c>
      <c r="BI51" s="40">
        <f>Counts!BI51*'Job Details'!$B$13</f>
        <v>3</v>
      </c>
      <c r="BJ51" s="41">
        <f>Counts!BJ51*'Job Details'!$B$14</f>
        <v>0</v>
      </c>
      <c r="BK51" s="41">
        <f>Counts!BK51*'Job Details'!$B$15</f>
        <v>0</v>
      </c>
      <c r="BL51" s="42">
        <f>Counts!BL51*'Job Details'!$B$16</f>
        <v>0</v>
      </c>
      <c r="BM51" s="41">
        <f>Counts!BM51*'Job Details'!$B$17</f>
        <v>0</v>
      </c>
      <c r="BN51" s="71">
        <f>Counts!BN51*'Job Details'!$B$18</f>
        <v>0</v>
      </c>
      <c r="BO51" s="72">
        <f t="shared" si="9"/>
        <v>13</v>
      </c>
      <c r="BP51" s="39">
        <f>Counts!BP51*'Job Details'!$B$12</f>
        <v>0</v>
      </c>
      <c r="BQ51" s="40">
        <f>Counts!BQ51*'Job Details'!$B$13</f>
        <v>0</v>
      </c>
      <c r="BR51" s="41">
        <f>Counts!BR51*'Job Details'!$B$14</f>
        <v>0</v>
      </c>
      <c r="BS51" s="41">
        <f>Counts!BS51*'Job Details'!$B$15</f>
        <v>0</v>
      </c>
      <c r="BT51" s="42">
        <f>Counts!BT51*'Job Details'!$B$16</f>
        <v>0</v>
      </c>
      <c r="BU51" s="41">
        <f>Counts!BU51*'Job Details'!$B$17</f>
        <v>0</v>
      </c>
      <c r="BV51" s="40">
        <f>Counts!BV51*'Job Details'!$B$18</f>
        <v>0</v>
      </c>
      <c r="BW51" s="90">
        <f t="shared" si="10"/>
        <v>0</v>
      </c>
    </row>
    <row r="52" spans="1:75" ht="21.9" customHeight="1">
      <c r="A52" s="43">
        <f t="shared" si="40"/>
        <v>0.76041666666666641</v>
      </c>
      <c r="B52" s="24" t="s">
        <v>49</v>
      </c>
      <c r="C52" s="24">
        <f t="shared" si="41"/>
        <v>0.77083333333333304</v>
      </c>
      <c r="D52" s="25">
        <f>Counts!D52*'Job Details'!$B$12</f>
        <v>0</v>
      </c>
      <c r="E52" s="26">
        <f>Counts!E52*'Job Details'!$B$13</f>
        <v>0</v>
      </c>
      <c r="F52" s="27">
        <f>Counts!F52*'Job Details'!$B$14</f>
        <v>0</v>
      </c>
      <c r="G52" s="27">
        <f>Counts!G52*'Job Details'!$B$15</f>
        <v>0</v>
      </c>
      <c r="H52" s="28">
        <f>Counts!H52*'Job Details'!$B$16</f>
        <v>0</v>
      </c>
      <c r="I52" s="27">
        <f>Counts!I52*'Job Details'!$B$17</f>
        <v>0</v>
      </c>
      <c r="J52" s="66">
        <f>Counts!J52*'Job Details'!$B$18</f>
        <v>0</v>
      </c>
      <c r="K52" s="67">
        <f t="shared" si="4"/>
        <v>0</v>
      </c>
      <c r="L52" s="25">
        <f>Counts!L52*'Job Details'!$B$12</f>
        <v>41</v>
      </c>
      <c r="M52" s="26">
        <f>Counts!M52*'Job Details'!$B$13</f>
        <v>1</v>
      </c>
      <c r="N52" s="27">
        <f>Counts!N52*'Job Details'!$B$14</f>
        <v>0</v>
      </c>
      <c r="O52" s="27">
        <f>Counts!O52*'Job Details'!$B$15</f>
        <v>0</v>
      </c>
      <c r="P52" s="28">
        <f>Counts!P52*'Job Details'!$B$16</f>
        <v>0</v>
      </c>
      <c r="Q52" s="27">
        <f>Counts!Q52*'Job Details'!$B$17</f>
        <v>1.2000000000000002</v>
      </c>
      <c r="R52" s="66">
        <f>Counts!R52*'Job Details'!$B$18</f>
        <v>0</v>
      </c>
      <c r="S52" s="67">
        <f t="shared" si="5"/>
        <v>43.2</v>
      </c>
      <c r="T52" s="25">
        <f>Counts!T52*'Job Details'!$B$12</f>
        <v>93</v>
      </c>
      <c r="U52" s="26">
        <f>Counts!U52*'Job Details'!$B$13</f>
        <v>5</v>
      </c>
      <c r="V52" s="27">
        <f>Counts!V52*'Job Details'!$B$14</f>
        <v>0</v>
      </c>
      <c r="W52" s="27">
        <f>Counts!W52*'Job Details'!$B$15</f>
        <v>0</v>
      </c>
      <c r="X52" s="28">
        <f>Counts!X52*'Job Details'!$B$16</f>
        <v>2</v>
      </c>
      <c r="Y52" s="27">
        <f>Counts!Y52*'Job Details'!$B$17</f>
        <v>0.8</v>
      </c>
      <c r="Z52" s="66">
        <f>Counts!Z52*'Job Details'!$B$18</f>
        <v>0.2</v>
      </c>
      <c r="AA52" s="67">
        <f t="shared" si="6"/>
        <v>101</v>
      </c>
      <c r="AB52" s="25">
        <f>Counts!AB52*'Job Details'!$B$12</f>
        <v>30</v>
      </c>
      <c r="AC52" s="26">
        <f>Counts!AC52*'Job Details'!$B$13</f>
        <v>2</v>
      </c>
      <c r="AD52" s="27">
        <f>Counts!AD52*'Job Details'!$B$14</f>
        <v>1.5</v>
      </c>
      <c r="AE52" s="27">
        <f>Counts!AE52*'Job Details'!$B$15</f>
        <v>0</v>
      </c>
      <c r="AF52" s="28">
        <f>Counts!AF52*'Job Details'!$B$16</f>
        <v>2</v>
      </c>
      <c r="AG52" s="27">
        <f>Counts!AG52*'Job Details'!$B$17</f>
        <v>0.4</v>
      </c>
      <c r="AH52" s="66">
        <f>Counts!AH52*'Job Details'!$B$18</f>
        <v>0</v>
      </c>
      <c r="AI52" s="67">
        <f t="shared" si="7"/>
        <v>35.9</v>
      </c>
      <c r="AJ52" s="25">
        <f>Counts!AJ52*'Job Details'!$B$12</f>
        <v>0</v>
      </c>
      <c r="AK52" s="26">
        <f>Counts!AK52*'Job Details'!$B$13</f>
        <v>0</v>
      </c>
      <c r="AL52" s="27">
        <f>Counts!AL52*'Job Details'!$B$14</f>
        <v>0</v>
      </c>
      <c r="AM52" s="27">
        <f>Counts!AM52*'Job Details'!$B$15</f>
        <v>0</v>
      </c>
      <c r="AN52" s="28">
        <f>Counts!AN52*'Job Details'!$B$16</f>
        <v>0</v>
      </c>
      <c r="AO52" s="27">
        <f>Counts!AO52*'Job Details'!$B$17</f>
        <v>0</v>
      </c>
      <c r="AP52" s="66">
        <f>Counts!AP52*'Job Details'!$B$18</f>
        <v>0</v>
      </c>
      <c r="AQ52" s="67">
        <f t="shared" si="11"/>
        <v>0</v>
      </c>
      <c r="AR52" s="25">
        <f>Counts!AR52*'Job Details'!$B$12</f>
        <v>15</v>
      </c>
      <c r="AS52" s="26">
        <f>Counts!AS52*'Job Details'!$B$13</f>
        <v>1</v>
      </c>
      <c r="AT52" s="27">
        <f>Counts!AT52*'Job Details'!$B$14</f>
        <v>0</v>
      </c>
      <c r="AU52" s="27">
        <f>Counts!AU52*'Job Details'!$B$15</f>
        <v>0</v>
      </c>
      <c r="AV52" s="28">
        <f>Counts!AV52*'Job Details'!$B$16</f>
        <v>0</v>
      </c>
      <c r="AW52" s="27">
        <f>Counts!AW52*'Job Details'!$B$17</f>
        <v>0</v>
      </c>
      <c r="AX52" s="66">
        <f>Counts!AX52*'Job Details'!$B$18</f>
        <v>0.2</v>
      </c>
      <c r="AY52" s="67">
        <f t="shared" si="12"/>
        <v>16.2</v>
      </c>
      <c r="AZ52" s="25">
        <f>Counts!AZ52*'Job Details'!$B$12</f>
        <v>57</v>
      </c>
      <c r="BA52" s="26">
        <f>Counts!BA52*'Job Details'!$B$13</f>
        <v>6</v>
      </c>
      <c r="BB52" s="27">
        <f>Counts!BB52*'Job Details'!$B$14</f>
        <v>0</v>
      </c>
      <c r="BC52" s="27">
        <f>Counts!BC52*'Job Details'!$B$15</f>
        <v>0</v>
      </c>
      <c r="BD52" s="28">
        <f>Counts!BD52*'Job Details'!$B$16</f>
        <v>0</v>
      </c>
      <c r="BE52" s="27">
        <f>Counts!BE52*'Job Details'!$B$17</f>
        <v>2</v>
      </c>
      <c r="BF52" s="66">
        <f>Counts!BF52*'Job Details'!$B$18</f>
        <v>0.4</v>
      </c>
      <c r="BG52" s="67">
        <f t="shared" si="8"/>
        <v>65.400000000000006</v>
      </c>
      <c r="BH52" s="25">
        <f>Counts!BH52*'Job Details'!$B$12</f>
        <v>17</v>
      </c>
      <c r="BI52" s="26">
        <f>Counts!BI52*'Job Details'!$B$13</f>
        <v>1</v>
      </c>
      <c r="BJ52" s="27">
        <f>Counts!BJ52*'Job Details'!$B$14</f>
        <v>0</v>
      </c>
      <c r="BK52" s="27">
        <f>Counts!BK52*'Job Details'!$B$15</f>
        <v>2.2999999999999998</v>
      </c>
      <c r="BL52" s="28">
        <f>Counts!BL52*'Job Details'!$B$16</f>
        <v>0</v>
      </c>
      <c r="BM52" s="27">
        <f>Counts!BM52*'Job Details'!$B$17</f>
        <v>0</v>
      </c>
      <c r="BN52" s="66">
        <f>Counts!BN52*'Job Details'!$B$18</f>
        <v>0</v>
      </c>
      <c r="BO52" s="67">
        <f t="shared" si="9"/>
        <v>20.3</v>
      </c>
      <c r="BP52" s="25">
        <f>Counts!BP52*'Job Details'!$B$12</f>
        <v>0</v>
      </c>
      <c r="BQ52" s="26">
        <f>Counts!BQ52*'Job Details'!$B$13</f>
        <v>0</v>
      </c>
      <c r="BR52" s="27">
        <f>Counts!BR52*'Job Details'!$B$14</f>
        <v>0</v>
      </c>
      <c r="BS52" s="27">
        <f>Counts!BS52*'Job Details'!$B$15</f>
        <v>0</v>
      </c>
      <c r="BT52" s="28">
        <f>Counts!BT52*'Job Details'!$B$16</f>
        <v>0</v>
      </c>
      <c r="BU52" s="27">
        <f>Counts!BU52*'Job Details'!$B$17</f>
        <v>0</v>
      </c>
      <c r="BV52" s="26">
        <f>Counts!BV52*'Job Details'!$B$18</f>
        <v>0</v>
      </c>
      <c r="BW52" s="86">
        <f t="shared" si="10"/>
        <v>0</v>
      </c>
    </row>
    <row r="53" spans="1:75" ht="21.9" customHeight="1">
      <c r="A53" s="43">
        <f t="shared" si="40"/>
        <v>0.77083333333333304</v>
      </c>
      <c r="B53" s="24" t="s">
        <v>49</v>
      </c>
      <c r="C53" s="24">
        <f t="shared" si="41"/>
        <v>0.78124999999999967</v>
      </c>
      <c r="D53" s="25">
        <f>Counts!D53*'Job Details'!$B$12</f>
        <v>0</v>
      </c>
      <c r="E53" s="26">
        <f>Counts!E53*'Job Details'!$B$13</f>
        <v>0</v>
      </c>
      <c r="F53" s="27">
        <f>Counts!F53*'Job Details'!$B$14</f>
        <v>0</v>
      </c>
      <c r="G53" s="27">
        <f>Counts!G53*'Job Details'!$B$15</f>
        <v>0</v>
      </c>
      <c r="H53" s="28">
        <f>Counts!H53*'Job Details'!$B$16</f>
        <v>0</v>
      </c>
      <c r="I53" s="27">
        <f>Counts!I53*'Job Details'!$B$17</f>
        <v>0</v>
      </c>
      <c r="J53" s="66">
        <f>Counts!J53*'Job Details'!$B$18</f>
        <v>0</v>
      </c>
      <c r="K53" s="67">
        <f t="shared" si="4"/>
        <v>0</v>
      </c>
      <c r="L53" s="25">
        <f>Counts!L53*'Job Details'!$B$12</f>
        <v>32</v>
      </c>
      <c r="M53" s="26">
        <f>Counts!M53*'Job Details'!$B$13</f>
        <v>0</v>
      </c>
      <c r="N53" s="27">
        <f>Counts!N53*'Job Details'!$B$14</f>
        <v>0</v>
      </c>
      <c r="O53" s="27">
        <f>Counts!O53*'Job Details'!$B$15</f>
        <v>0</v>
      </c>
      <c r="P53" s="28">
        <f>Counts!P53*'Job Details'!$B$16</f>
        <v>2</v>
      </c>
      <c r="Q53" s="27">
        <f>Counts!Q53*'Job Details'!$B$17</f>
        <v>1.2000000000000002</v>
      </c>
      <c r="R53" s="66">
        <f>Counts!R53*'Job Details'!$B$18</f>
        <v>0</v>
      </c>
      <c r="S53" s="67">
        <f t="shared" si="5"/>
        <v>35.200000000000003</v>
      </c>
      <c r="T53" s="25">
        <f>Counts!T53*'Job Details'!$B$12</f>
        <v>72</v>
      </c>
      <c r="U53" s="26">
        <f>Counts!U53*'Job Details'!$B$13</f>
        <v>2</v>
      </c>
      <c r="V53" s="27">
        <f>Counts!V53*'Job Details'!$B$14</f>
        <v>0</v>
      </c>
      <c r="W53" s="27">
        <f>Counts!W53*'Job Details'!$B$15</f>
        <v>0</v>
      </c>
      <c r="X53" s="28">
        <f>Counts!X53*'Job Details'!$B$16</f>
        <v>2</v>
      </c>
      <c r="Y53" s="27">
        <f>Counts!Y53*'Job Details'!$B$17</f>
        <v>1.6</v>
      </c>
      <c r="Z53" s="66">
        <f>Counts!Z53*'Job Details'!$B$18</f>
        <v>0</v>
      </c>
      <c r="AA53" s="67">
        <f t="shared" si="6"/>
        <v>77.599999999999994</v>
      </c>
      <c r="AB53" s="25">
        <f>Counts!AB53*'Job Details'!$B$12</f>
        <v>47</v>
      </c>
      <c r="AC53" s="26">
        <f>Counts!AC53*'Job Details'!$B$13</f>
        <v>0</v>
      </c>
      <c r="AD53" s="27">
        <f>Counts!AD53*'Job Details'!$B$14</f>
        <v>1.5</v>
      </c>
      <c r="AE53" s="27">
        <f>Counts!AE53*'Job Details'!$B$15</f>
        <v>0</v>
      </c>
      <c r="AF53" s="28">
        <f>Counts!AF53*'Job Details'!$B$16</f>
        <v>0</v>
      </c>
      <c r="AG53" s="27">
        <f>Counts!AG53*'Job Details'!$B$17</f>
        <v>0.8</v>
      </c>
      <c r="AH53" s="66">
        <f>Counts!AH53*'Job Details'!$B$18</f>
        <v>0</v>
      </c>
      <c r="AI53" s="67">
        <f t="shared" si="7"/>
        <v>49.3</v>
      </c>
      <c r="AJ53" s="25">
        <f>Counts!AJ53*'Job Details'!$B$12</f>
        <v>0</v>
      </c>
      <c r="AK53" s="26">
        <f>Counts!AK53*'Job Details'!$B$13</f>
        <v>0</v>
      </c>
      <c r="AL53" s="27">
        <f>Counts!AL53*'Job Details'!$B$14</f>
        <v>0</v>
      </c>
      <c r="AM53" s="27">
        <f>Counts!AM53*'Job Details'!$B$15</f>
        <v>0</v>
      </c>
      <c r="AN53" s="28">
        <f>Counts!AN53*'Job Details'!$B$16</f>
        <v>0</v>
      </c>
      <c r="AO53" s="27">
        <f>Counts!AO53*'Job Details'!$B$17</f>
        <v>0</v>
      </c>
      <c r="AP53" s="66">
        <f>Counts!AP53*'Job Details'!$B$18</f>
        <v>0</v>
      </c>
      <c r="AQ53" s="67">
        <f t="shared" si="11"/>
        <v>0</v>
      </c>
      <c r="AR53" s="25">
        <f>Counts!AR53*'Job Details'!$B$12</f>
        <v>14</v>
      </c>
      <c r="AS53" s="26">
        <f>Counts!AS53*'Job Details'!$B$13</f>
        <v>2</v>
      </c>
      <c r="AT53" s="27">
        <f>Counts!AT53*'Job Details'!$B$14</f>
        <v>0</v>
      </c>
      <c r="AU53" s="27">
        <f>Counts!AU53*'Job Details'!$B$15</f>
        <v>0</v>
      </c>
      <c r="AV53" s="28">
        <f>Counts!AV53*'Job Details'!$B$16</f>
        <v>0</v>
      </c>
      <c r="AW53" s="27">
        <f>Counts!AW53*'Job Details'!$B$17</f>
        <v>0.8</v>
      </c>
      <c r="AX53" s="66">
        <f>Counts!AX53*'Job Details'!$B$18</f>
        <v>0</v>
      </c>
      <c r="AY53" s="67">
        <f t="shared" si="12"/>
        <v>16.8</v>
      </c>
      <c r="AZ53" s="25">
        <f>Counts!AZ53*'Job Details'!$B$12</f>
        <v>65</v>
      </c>
      <c r="BA53" s="26">
        <f>Counts!BA53*'Job Details'!$B$13</f>
        <v>4</v>
      </c>
      <c r="BB53" s="27">
        <f>Counts!BB53*'Job Details'!$B$14</f>
        <v>3</v>
      </c>
      <c r="BC53" s="27">
        <f>Counts!BC53*'Job Details'!$B$15</f>
        <v>0</v>
      </c>
      <c r="BD53" s="28">
        <f>Counts!BD53*'Job Details'!$B$16</f>
        <v>2</v>
      </c>
      <c r="BE53" s="27">
        <f>Counts!BE53*'Job Details'!$B$17</f>
        <v>1.2000000000000002</v>
      </c>
      <c r="BF53" s="66">
        <f>Counts!BF53*'Job Details'!$B$18</f>
        <v>0.2</v>
      </c>
      <c r="BG53" s="67">
        <f t="shared" si="8"/>
        <v>75.400000000000006</v>
      </c>
      <c r="BH53" s="25">
        <f>Counts!BH53*'Job Details'!$B$12</f>
        <v>8</v>
      </c>
      <c r="BI53" s="26">
        <f>Counts!BI53*'Job Details'!$B$13</f>
        <v>1</v>
      </c>
      <c r="BJ53" s="27">
        <f>Counts!BJ53*'Job Details'!$B$14</f>
        <v>0</v>
      </c>
      <c r="BK53" s="27">
        <f>Counts!BK53*'Job Details'!$B$15</f>
        <v>0</v>
      </c>
      <c r="BL53" s="28">
        <f>Counts!BL53*'Job Details'!$B$16</f>
        <v>0</v>
      </c>
      <c r="BM53" s="27">
        <f>Counts!BM53*'Job Details'!$B$17</f>
        <v>0</v>
      </c>
      <c r="BN53" s="66">
        <f>Counts!BN53*'Job Details'!$B$18</f>
        <v>0</v>
      </c>
      <c r="BO53" s="67">
        <f t="shared" si="9"/>
        <v>9</v>
      </c>
      <c r="BP53" s="25">
        <f>Counts!BP53*'Job Details'!$B$12</f>
        <v>0</v>
      </c>
      <c r="BQ53" s="26">
        <f>Counts!BQ53*'Job Details'!$B$13</f>
        <v>0</v>
      </c>
      <c r="BR53" s="27">
        <f>Counts!BR53*'Job Details'!$B$14</f>
        <v>0</v>
      </c>
      <c r="BS53" s="27">
        <f>Counts!BS53*'Job Details'!$B$15</f>
        <v>0</v>
      </c>
      <c r="BT53" s="28">
        <f>Counts!BT53*'Job Details'!$B$16</f>
        <v>0</v>
      </c>
      <c r="BU53" s="27">
        <f>Counts!BU53*'Job Details'!$B$17</f>
        <v>0</v>
      </c>
      <c r="BV53" s="26">
        <f>Counts!BV53*'Job Details'!$B$18</f>
        <v>0</v>
      </c>
      <c r="BW53" s="86">
        <f t="shared" si="10"/>
        <v>0</v>
      </c>
    </row>
    <row r="54" spans="1:75" ht="21.9" customHeight="1">
      <c r="A54" s="44">
        <f t="shared" si="40"/>
        <v>0.78124999999999967</v>
      </c>
      <c r="B54" s="45" t="s">
        <v>49</v>
      </c>
      <c r="C54" s="45">
        <f t="shared" si="41"/>
        <v>0.7916666666666663</v>
      </c>
      <c r="D54" s="46">
        <f>Counts!D54*'Job Details'!$B$12</f>
        <v>0</v>
      </c>
      <c r="E54" s="47">
        <f>Counts!E54*'Job Details'!$B$13</f>
        <v>0</v>
      </c>
      <c r="F54" s="48">
        <f>Counts!F54*'Job Details'!$B$14</f>
        <v>0</v>
      </c>
      <c r="G54" s="48">
        <f>Counts!G54*'Job Details'!$B$15</f>
        <v>0</v>
      </c>
      <c r="H54" s="49">
        <f>Counts!H54*'Job Details'!$B$16</f>
        <v>0</v>
      </c>
      <c r="I54" s="48">
        <f>Counts!I54*'Job Details'!$B$17</f>
        <v>0</v>
      </c>
      <c r="J54" s="73">
        <f>Counts!J54*'Job Details'!$B$18</f>
        <v>0</v>
      </c>
      <c r="K54" s="74">
        <f t="shared" si="4"/>
        <v>0</v>
      </c>
      <c r="L54" s="46">
        <f>Counts!L54*'Job Details'!$B$12</f>
        <v>22</v>
      </c>
      <c r="M54" s="47">
        <f>Counts!M54*'Job Details'!$B$13</f>
        <v>0</v>
      </c>
      <c r="N54" s="48">
        <f>Counts!N54*'Job Details'!$B$14</f>
        <v>0</v>
      </c>
      <c r="O54" s="48">
        <f>Counts!O54*'Job Details'!$B$15</f>
        <v>0</v>
      </c>
      <c r="P54" s="49">
        <f>Counts!P54*'Job Details'!$B$16</f>
        <v>0</v>
      </c>
      <c r="Q54" s="48">
        <f>Counts!Q54*'Job Details'!$B$17</f>
        <v>0.4</v>
      </c>
      <c r="R54" s="73">
        <f>Counts!R54*'Job Details'!$B$18</f>
        <v>0</v>
      </c>
      <c r="S54" s="74">
        <f t="shared" si="5"/>
        <v>22.4</v>
      </c>
      <c r="T54" s="46">
        <f>Counts!T54*'Job Details'!$B$12</f>
        <v>67</v>
      </c>
      <c r="U54" s="47">
        <f>Counts!U54*'Job Details'!$B$13</f>
        <v>3</v>
      </c>
      <c r="V54" s="48">
        <f>Counts!V54*'Job Details'!$B$14</f>
        <v>0</v>
      </c>
      <c r="W54" s="48">
        <f>Counts!W54*'Job Details'!$B$15</f>
        <v>0</v>
      </c>
      <c r="X54" s="49">
        <f>Counts!X54*'Job Details'!$B$16</f>
        <v>2</v>
      </c>
      <c r="Y54" s="48">
        <f>Counts!Y54*'Job Details'!$B$17</f>
        <v>1.2000000000000002</v>
      </c>
      <c r="Z54" s="73">
        <f>Counts!Z54*'Job Details'!$B$18</f>
        <v>0</v>
      </c>
      <c r="AA54" s="74">
        <f t="shared" si="6"/>
        <v>73.2</v>
      </c>
      <c r="AB54" s="46">
        <f>Counts!AB54*'Job Details'!$B$12</f>
        <v>22</v>
      </c>
      <c r="AC54" s="47">
        <f>Counts!AC54*'Job Details'!$B$13</f>
        <v>1</v>
      </c>
      <c r="AD54" s="48">
        <f>Counts!AD54*'Job Details'!$B$14</f>
        <v>0</v>
      </c>
      <c r="AE54" s="48">
        <f>Counts!AE54*'Job Details'!$B$15</f>
        <v>0</v>
      </c>
      <c r="AF54" s="49">
        <f>Counts!AF54*'Job Details'!$B$16</f>
        <v>2</v>
      </c>
      <c r="AG54" s="48">
        <f>Counts!AG54*'Job Details'!$B$17</f>
        <v>0.8</v>
      </c>
      <c r="AH54" s="73">
        <f>Counts!AH54*'Job Details'!$B$18</f>
        <v>0</v>
      </c>
      <c r="AI54" s="74">
        <f t="shared" si="7"/>
        <v>25.8</v>
      </c>
      <c r="AJ54" s="46">
        <f>Counts!AJ54*'Job Details'!$B$12</f>
        <v>0</v>
      </c>
      <c r="AK54" s="47">
        <f>Counts!AK54*'Job Details'!$B$13</f>
        <v>0</v>
      </c>
      <c r="AL54" s="48">
        <f>Counts!AL54*'Job Details'!$B$14</f>
        <v>0</v>
      </c>
      <c r="AM54" s="48">
        <f>Counts!AM54*'Job Details'!$B$15</f>
        <v>0</v>
      </c>
      <c r="AN54" s="49">
        <f>Counts!AN54*'Job Details'!$B$16</f>
        <v>0</v>
      </c>
      <c r="AO54" s="48">
        <f>Counts!AO54*'Job Details'!$B$17</f>
        <v>0</v>
      </c>
      <c r="AP54" s="73">
        <f>Counts!AP54*'Job Details'!$B$18</f>
        <v>0</v>
      </c>
      <c r="AQ54" s="74">
        <f t="shared" si="11"/>
        <v>0</v>
      </c>
      <c r="AR54" s="46">
        <f>Counts!AR54*'Job Details'!$B$12</f>
        <v>10</v>
      </c>
      <c r="AS54" s="47">
        <f>Counts!AS54*'Job Details'!$B$13</f>
        <v>1</v>
      </c>
      <c r="AT54" s="48">
        <f>Counts!AT54*'Job Details'!$B$14</f>
        <v>0</v>
      </c>
      <c r="AU54" s="48">
        <f>Counts!AU54*'Job Details'!$B$15</f>
        <v>0</v>
      </c>
      <c r="AV54" s="49">
        <f>Counts!AV54*'Job Details'!$B$16</f>
        <v>0</v>
      </c>
      <c r="AW54" s="48">
        <f>Counts!AW54*'Job Details'!$B$17</f>
        <v>0</v>
      </c>
      <c r="AX54" s="73">
        <f>Counts!AX54*'Job Details'!$B$18</f>
        <v>0</v>
      </c>
      <c r="AY54" s="74">
        <f t="shared" si="12"/>
        <v>11</v>
      </c>
      <c r="AZ54" s="46">
        <f>Counts!AZ54*'Job Details'!$B$12</f>
        <v>63</v>
      </c>
      <c r="BA54" s="47">
        <f>Counts!BA54*'Job Details'!$B$13</f>
        <v>3</v>
      </c>
      <c r="BB54" s="48">
        <f>Counts!BB54*'Job Details'!$B$14</f>
        <v>0</v>
      </c>
      <c r="BC54" s="48">
        <f>Counts!BC54*'Job Details'!$B$15</f>
        <v>2.2999999999999998</v>
      </c>
      <c r="BD54" s="49">
        <f>Counts!BD54*'Job Details'!$B$16</f>
        <v>0</v>
      </c>
      <c r="BE54" s="48">
        <f>Counts!BE54*'Job Details'!$B$17</f>
        <v>0.8</v>
      </c>
      <c r="BF54" s="73">
        <f>Counts!BF54*'Job Details'!$B$18</f>
        <v>0.2</v>
      </c>
      <c r="BG54" s="74">
        <f t="shared" si="8"/>
        <v>69.3</v>
      </c>
      <c r="BH54" s="46">
        <f>Counts!BH54*'Job Details'!$B$12</f>
        <v>4</v>
      </c>
      <c r="BI54" s="47">
        <f>Counts!BI54*'Job Details'!$B$13</f>
        <v>0</v>
      </c>
      <c r="BJ54" s="48">
        <f>Counts!BJ54*'Job Details'!$B$14</f>
        <v>0</v>
      </c>
      <c r="BK54" s="48">
        <f>Counts!BK54*'Job Details'!$B$15</f>
        <v>0</v>
      </c>
      <c r="BL54" s="49">
        <f>Counts!BL54*'Job Details'!$B$16</f>
        <v>0</v>
      </c>
      <c r="BM54" s="48">
        <f>Counts!BM54*'Job Details'!$B$17</f>
        <v>0</v>
      </c>
      <c r="BN54" s="73">
        <f>Counts!BN54*'Job Details'!$B$18</f>
        <v>0</v>
      </c>
      <c r="BO54" s="74">
        <f t="shared" si="9"/>
        <v>4</v>
      </c>
      <c r="BP54" s="46">
        <f>Counts!BP54*'Job Details'!$B$12</f>
        <v>0</v>
      </c>
      <c r="BQ54" s="47">
        <f>Counts!BQ54*'Job Details'!$B$13</f>
        <v>0</v>
      </c>
      <c r="BR54" s="48">
        <f>Counts!BR54*'Job Details'!$B$14</f>
        <v>0</v>
      </c>
      <c r="BS54" s="48">
        <f>Counts!BS54*'Job Details'!$B$15</f>
        <v>0</v>
      </c>
      <c r="BT54" s="49">
        <f>Counts!BT54*'Job Details'!$B$16</f>
        <v>0</v>
      </c>
      <c r="BU54" s="48">
        <f>Counts!BU54*'Job Details'!$B$17</f>
        <v>0</v>
      </c>
      <c r="BV54" s="47">
        <f>Counts!BV54*'Job Details'!$B$18</f>
        <v>0</v>
      </c>
      <c r="BW54" s="91">
        <f t="shared" si="10"/>
        <v>0</v>
      </c>
    </row>
    <row r="56" spans="1:75" s="2" customFormat="1" ht="15" customHeight="1">
      <c r="A56" s="50">
        <f>A7</f>
        <v>0.29166666666666702</v>
      </c>
      <c r="B56" s="51" t="s">
        <v>49</v>
      </c>
      <c r="C56" s="51">
        <f>A56+TIME(1,0,0)</f>
        <v>0.3333333333333337</v>
      </c>
      <c r="D56" s="52">
        <f t="shared" ref="D56:AI56" si="42">D7+D8+D9+D10</f>
        <v>0</v>
      </c>
      <c r="E56" s="53">
        <f t="shared" si="42"/>
        <v>0</v>
      </c>
      <c r="F56" s="53">
        <f t="shared" si="42"/>
        <v>0</v>
      </c>
      <c r="G56" s="53">
        <f t="shared" si="42"/>
        <v>0</v>
      </c>
      <c r="H56" s="53">
        <f t="shared" si="42"/>
        <v>0</v>
      </c>
      <c r="I56" s="53">
        <f t="shared" si="42"/>
        <v>0</v>
      </c>
      <c r="J56" s="75">
        <f t="shared" si="42"/>
        <v>0</v>
      </c>
      <c r="K56" s="75">
        <f t="shared" si="42"/>
        <v>0</v>
      </c>
      <c r="L56" s="52">
        <f t="shared" si="42"/>
        <v>47</v>
      </c>
      <c r="M56" s="53">
        <f t="shared" si="42"/>
        <v>11</v>
      </c>
      <c r="N56" s="53">
        <f t="shared" si="42"/>
        <v>0</v>
      </c>
      <c r="O56" s="53">
        <f t="shared" si="42"/>
        <v>0</v>
      </c>
      <c r="P56" s="53">
        <f t="shared" si="42"/>
        <v>6</v>
      </c>
      <c r="Q56" s="53">
        <f t="shared" si="42"/>
        <v>0</v>
      </c>
      <c r="R56" s="75">
        <f t="shared" si="42"/>
        <v>0</v>
      </c>
      <c r="S56" s="75">
        <f t="shared" si="42"/>
        <v>64</v>
      </c>
      <c r="T56" s="52">
        <f t="shared" si="42"/>
        <v>220</v>
      </c>
      <c r="U56" s="53">
        <f t="shared" si="42"/>
        <v>37</v>
      </c>
      <c r="V56" s="53">
        <f t="shared" si="42"/>
        <v>12</v>
      </c>
      <c r="W56" s="53">
        <f t="shared" si="42"/>
        <v>29.9</v>
      </c>
      <c r="X56" s="53">
        <f t="shared" si="42"/>
        <v>2</v>
      </c>
      <c r="Y56" s="53">
        <f t="shared" si="42"/>
        <v>1.2000000000000002</v>
      </c>
      <c r="Z56" s="75">
        <f t="shared" si="42"/>
        <v>0</v>
      </c>
      <c r="AA56" s="75">
        <f t="shared" si="42"/>
        <v>302.10000000000002</v>
      </c>
      <c r="AB56" s="52">
        <f t="shared" si="42"/>
        <v>63</v>
      </c>
      <c r="AC56" s="53">
        <f t="shared" si="42"/>
        <v>23</v>
      </c>
      <c r="AD56" s="53">
        <f t="shared" si="42"/>
        <v>1.5</v>
      </c>
      <c r="AE56" s="53">
        <f t="shared" si="42"/>
        <v>0</v>
      </c>
      <c r="AF56" s="53">
        <f t="shared" si="42"/>
        <v>6</v>
      </c>
      <c r="AG56" s="53">
        <f t="shared" si="42"/>
        <v>0</v>
      </c>
      <c r="AH56" s="75">
        <f t="shared" si="42"/>
        <v>0</v>
      </c>
      <c r="AI56" s="75">
        <f t="shared" si="42"/>
        <v>93.5</v>
      </c>
      <c r="AJ56" s="52">
        <f t="shared" ref="AJ56:BO56" si="43">AJ7+AJ8+AJ9+AJ10</f>
        <v>0</v>
      </c>
      <c r="AK56" s="53">
        <f t="shared" si="43"/>
        <v>0</v>
      </c>
      <c r="AL56" s="53">
        <f t="shared" si="43"/>
        <v>0</v>
      </c>
      <c r="AM56" s="53">
        <f t="shared" si="43"/>
        <v>0</v>
      </c>
      <c r="AN56" s="53">
        <f t="shared" si="43"/>
        <v>0</v>
      </c>
      <c r="AO56" s="53">
        <f t="shared" si="43"/>
        <v>0</v>
      </c>
      <c r="AP56" s="75">
        <f t="shared" si="43"/>
        <v>0</v>
      </c>
      <c r="AQ56" s="75">
        <f t="shared" si="43"/>
        <v>0</v>
      </c>
      <c r="AR56" s="52">
        <f t="shared" si="43"/>
        <v>27</v>
      </c>
      <c r="AS56" s="53">
        <f t="shared" si="43"/>
        <v>5</v>
      </c>
      <c r="AT56" s="53">
        <f t="shared" si="43"/>
        <v>0</v>
      </c>
      <c r="AU56" s="53">
        <f t="shared" si="43"/>
        <v>0</v>
      </c>
      <c r="AV56" s="53">
        <f t="shared" si="43"/>
        <v>0</v>
      </c>
      <c r="AW56" s="53">
        <f t="shared" si="43"/>
        <v>0</v>
      </c>
      <c r="AX56" s="75">
        <f t="shared" si="43"/>
        <v>0</v>
      </c>
      <c r="AY56" s="75">
        <f t="shared" si="43"/>
        <v>32</v>
      </c>
      <c r="AZ56" s="52">
        <f t="shared" si="43"/>
        <v>308</v>
      </c>
      <c r="BA56" s="53">
        <f t="shared" si="43"/>
        <v>58</v>
      </c>
      <c r="BB56" s="53">
        <f t="shared" si="43"/>
        <v>12</v>
      </c>
      <c r="BC56" s="53">
        <f t="shared" si="43"/>
        <v>11.5</v>
      </c>
      <c r="BD56" s="53">
        <f t="shared" si="43"/>
        <v>10</v>
      </c>
      <c r="BE56" s="53">
        <f t="shared" si="43"/>
        <v>2.8000000000000003</v>
      </c>
      <c r="BF56" s="75">
        <f t="shared" si="43"/>
        <v>0.4</v>
      </c>
      <c r="BG56" s="75">
        <f t="shared" si="43"/>
        <v>402.70000000000005</v>
      </c>
      <c r="BH56" s="52">
        <f t="shared" si="43"/>
        <v>3</v>
      </c>
      <c r="BI56" s="53">
        <f t="shared" si="43"/>
        <v>3</v>
      </c>
      <c r="BJ56" s="53">
        <f t="shared" si="43"/>
        <v>0</v>
      </c>
      <c r="BK56" s="53">
        <f t="shared" si="43"/>
        <v>0</v>
      </c>
      <c r="BL56" s="53">
        <f t="shared" si="43"/>
        <v>0</v>
      </c>
      <c r="BM56" s="53">
        <f t="shared" si="43"/>
        <v>0</v>
      </c>
      <c r="BN56" s="75">
        <f t="shared" si="43"/>
        <v>0.4</v>
      </c>
      <c r="BO56" s="75">
        <f t="shared" si="43"/>
        <v>6.4</v>
      </c>
      <c r="BP56" s="52">
        <f t="shared" ref="BP56:BW56" si="44">BP7+BP8+BP9+BP10</f>
        <v>0</v>
      </c>
      <c r="BQ56" s="53">
        <f t="shared" si="44"/>
        <v>0</v>
      </c>
      <c r="BR56" s="53">
        <f t="shared" si="44"/>
        <v>0</v>
      </c>
      <c r="BS56" s="53">
        <f t="shared" si="44"/>
        <v>0</v>
      </c>
      <c r="BT56" s="53">
        <f t="shared" si="44"/>
        <v>0</v>
      </c>
      <c r="BU56" s="53">
        <f t="shared" si="44"/>
        <v>0</v>
      </c>
      <c r="BV56" s="75">
        <f t="shared" si="44"/>
        <v>0</v>
      </c>
      <c r="BW56" s="75">
        <f t="shared" si="44"/>
        <v>0</v>
      </c>
    </row>
    <row r="57" spans="1:75" s="2" customFormat="1" ht="15" customHeight="1">
      <c r="A57" s="54">
        <f>A56+TIME(0,15,0)</f>
        <v>0.3020833333333337</v>
      </c>
      <c r="B57" s="55" t="s">
        <v>49</v>
      </c>
      <c r="C57" s="55">
        <f>C56+TIME(0,15,0)</f>
        <v>0.34375000000000039</v>
      </c>
      <c r="D57" s="56">
        <f t="shared" ref="D57:AI57" si="45">D8+D9+D10+D11</f>
        <v>0</v>
      </c>
      <c r="E57" s="57">
        <f t="shared" si="45"/>
        <v>0</v>
      </c>
      <c r="F57" s="57">
        <f t="shared" si="45"/>
        <v>0</v>
      </c>
      <c r="G57" s="57">
        <f t="shared" si="45"/>
        <v>0</v>
      </c>
      <c r="H57" s="57">
        <f t="shared" si="45"/>
        <v>0</v>
      </c>
      <c r="I57" s="57">
        <f t="shared" si="45"/>
        <v>0</v>
      </c>
      <c r="J57" s="76">
        <f t="shared" si="45"/>
        <v>0</v>
      </c>
      <c r="K57" s="76">
        <f t="shared" si="45"/>
        <v>0</v>
      </c>
      <c r="L57" s="56">
        <f t="shared" si="45"/>
        <v>52</v>
      </c>
      <c r="M57" s="57">
        <f t="shared" si="45"/>
        <v>10</v>
      </c>
      <c r="N57" s="57">
        <f t="shared" si="45"/>
        <v>0</v>
      </c>
      <c r="O57" s="57">
        <f t="shared" si="45"/>
        <v>0</v>
      </c>
      <c r="P57" s="57">
        <f t="shared" si="45"/>
        <v>4</v>
      </c>
      <c r="Q57" s="57">
        <f t="shared" si="45"/>
        <v>0</v>
      </c>
      <c r="R57" s="76">
        <f t="shared" si="45"/>
        <v>0</v>
      </c>
      <c r="S57" s="76">
        <f t="shared" si="45"/>
        <v>66</v>
      </c>
      <c r="T57" s="56">
        <f t="shared" si="45"/>
        <v>247</v>
      </c>
      <c r="U57" s="57">
        <f t="shared" si="45"/>
        <v>36</v>
      </c>
      <c r="V57" s="57">
        <f t="shared" si="45"/>
        <v>12</v>
      </c>
      <c r="W57" s="57">
        <f t="shared" si="45"/>
        <v>29.9</v>
      </c>
      <c r="X57" s="57">
        <f t="shared" si="45"/>
        <v>8</v>
      </c>
      <c r="Y57" s="57">
        <f t="shared" si="45"/>
        <v>2</v>
      </c>
      <c r="Z57" s="76">
        <f t="shared" si="45"/>
        <v>0</v>
      </c>
      <c r="AA57" s="76">
        <f t="shared" si="45"/>
        <v>334.9</v>
      </c>
      <c r="AB57" s="56">
        <f t="shared" si="45"/>
        <v>82</v>
      </c>
      <c r="AC57" s="57">
        <f t="shared" si="45"/>
        <v>21</v>
      </c>
      <c r="AD57" s="57">
        <f t="shared" si="45"/>
        <v>0</v>
      </c>
      <c r="AE57" s="57">
        <f t="shared" si="45"/>
        <v>0</v>
      </c>
      <c r="AF57" s="57">
        <f t="shared" si="45"/>
        <v>6</v>
      </c>
      <c r="AG57" s="57">
        <f t="shared" si="45"/>
        <v>0</v>
      </c>
      <c r="AH57" s="76">
        <f t="shared" si="45"/>
        <v>0</v>
      </c>
      <c r="AI57" s="76">
        <f t="shared" si="45"/>
        <v>109</v>
      </c>
      <c r="AJ57" s="56">
        <f t="shared" ref="AJ57:BO57" si="46">AJ8+AJ9+AJ10+AJ11</f>
        <v>0</v>
      </c>
      <c r="AK57" s="57">
        <f t="shared" si="46"/>
        <v>0</v>
      </c>
      <c r="AL57" s="57">
        <f t="shared" si="46"/>
        <v>0</v>
      </c>
      <c r="AM57" s="57">
        <f t="shared" si="46"/>
        <v>0</v>
      </c>
      <c r="AN57" s="57">
        <f t="shared" si="46"/>
        <v>0</v>
      </c>
      <c r="AO57" s="57">
        <f t="shared" si="46"/>
        <v>0</v>
      </c>
      <c r="AP57" s="76">
        <f t="shared" si="46"/>
        <v>0</v>
      </c>
      <c r="AQ57" s="76">
        <f t="shared" si="46"/>
        <v>0</v>
      </c>
      <c r="AR57" s="56">
        <f t="shared" si="46"/>
        <v>26</v>
      </c>
      <c r="AS57" s="57">
        <f t="shared" si="46"/>
        <v>5</v>
      </c>
      <c r="AT57" s="57">
        <f t="shared" si="46"/>
        <v>0</v>
      </c>
      <c r="AU57" s="57">
        <f t="shared" si="46"/>
        <v>0</v>
      </c>
      <c r="AV57" s="57">
        <f t="shared" si="46"/>
        <v>0</v>
      </c>
      <c r="AW57" s="57">
        <f t="shared" si="46"/>
        <v>0</v>
      </c>
      <c r="AX57" s="76">
        <f t="shared" si="46"/>
        <v>0</v>
      </c>
      <c r="AY57" s="76">
        <f t="shared" si="46"/>
        <v>31</v>
      </c>
      <c r="AZ57" s="56">
        <f t="shared" si="46"/>
        <v>380</v>
      </c>
      <c r="BA57" s="57">
        <f t="shared" si="46"/>
        <v>56</v>
      </c>
      <c r="BB57" s="57">
        <f t="shared" si="46"/>
        <v>12</v>
      </c>
      <c r="BC57" s="57">
        <f t="shared" si="46"/>
        <v>16.100000000000001</v>
      </c>
      <c r="BD57" s="57">
        <f t="shared" si="46"/>
        <v>14</v>
      </c>
      <c r="BE57" s="57">
        <f t="shared" si="46"/>
        <v>2.4000000000000004</v>
      </c>
      <c r="BF57" s="76">
        <f t="shared" si="46"/>
        <v>0.4</v>
      </c>
      <c r="BG57" s="76">
        <f t="shared" si="46"/>
        <v>480.9</v>
      </c>
      <c r="BH57" s="56">
        <f t="shared" si="46"/>
        <v>5</v>
      </c>
      <c r="BI57" s="57">
        <f t="shared" si="46"/>
        <v>5</v>
      </c>
      <c r="BJ57" s="57">
        <f t="shared" si="46"/>
        <v>0</v>
      </c>
      <c r="BK57" s="57">
        <f t="shared" si="46"/>
        <v>0</v>
      </c>
      <c r="BL57" s="57">
        <f t="shared" si="46"/>
        <v>0</v>
      </c>
      <c r="BM57" s="57">
        <f t="shared" si="46"/>
        <v>0</v>
      </c>
      <c r="BN57" s="76">
        <f t="shared" si="46"/>
        <v>0.2</v>
      </c>
      <c r="BO57" s="76">
        <f t="shared" si="46"/>
        <v>10.199999999999999</v>
      </c>
      <c r="BP57" s="56">
        <f t="shared" ref="BP57:BW57" si="47">BP8+BP9+BP10+BP11</f>
        <v>0</v>
      </c>
      <c r="BQ57" s="57">
        <f t="shared" si="47"/>
        <v>0</v>
      </c>
      <c r="BR57" s="57">
        <f t="shared" si="47"/>
        <v>0</v>
      </c>
      <c r="BS57" s="57">
        <f t="shared" si="47"/>
        <v>0</v>
      </c>
      <c r="BT57" s="57">
        <f t="shared" si="47"/>
        <v>0</v>
      </c>
      <c r="BU57" s="57">
        <f t="shared" si="47"/>
        <v>0</v>
      </c>
      <c r="BV57" s="76">
        <f t="shared" si="47"/>
        <v>0</v>
      </c>
      <c r="BW57" s="76">
        <f t="shared" si="47"/>
        <v>0</v>
      </c>
    </row>
    <row r="58" spans="1:75" s="2" customFormat="1" ht="15" customHeight="1">
      <c r="A58" s="54">
        <f t="shared" ref="A58:A100" si="48">A57+TIME(0,15,0)</f>
        <v>0.31250000000000039</v>
      </c>
      <c r="B58" s="55" t="s">
        <v>49</v>
      </c>
      <c r="C58" s="55">
        <f t="shared" ref="C58:C100" si="49">C57+TIME(0,15,0)</f>
        <v>0.35416666666666707</v>
      </c>
      <c r="D58" s="56">
        <f t="shared" ref="D58:AI58" si="50">D9+D10+D11+D12</f>
        <v>0</v>
      </c>
      <c r="E58" s="57">
        <f t="shared" si="50"/>
        <v>0</v>
      </c>
      <c r="F58" s="57">
        <f t="shared" si="50"/>
        <v>0</v>
      </c>
      <c r="G58" s="57">
        <f t="shared" si="50"/>
        <v>0</v>
      </c>
      <c r="H58" s="57">
        <f t="shared" si="50"/>
        <v>0</v>
      </c>
      <c r="I58" s="57">
        <f t="shared" si="50"/>
        <v>0</v>
      </c>
      <c r="J58" s="76">
        <f t="shared" si="50"/>
        <v>0</v>
      </c>
      <c r="K58" s="76">
        <f t="shared" si="50"/>
        <v>0</v>
      </c>
      <c r="L58" s="56">
        <f t="shared" si="50"/>
        <v>65</v>
      </c>
      <c r="M58" s="57">
        <f t="shared" si="50"/>
        <v>11</v>
      </c>
      <c r="N58" s="57">
        <f t="shared" si="50"/>
        <v>0</v>
      </c>
      <c r="O58" s="57">
        <f t="shared" si="50"/>
        <v>0</v>
      </c>
      <c r="P58" s="57">
        <f t="shared" si="50"/>
        <v>2</v>
      </c>
      <c r="Q58" s="57">
        <f t="shared" si="50"/>
        <v>0</v>
      </c>
      <c r="R58" s="76">
        <f t="shared" si="50"/>
        <v>0</v>
      </c>
      <c r="S58" s="76">
        <f t="shared" si="50"/>
        <v>78</v>
      </c>
      <c r="T58" s="56">
        <f t="shared" si="50"/>
        <v>247</v>
      </c>
      <c r="U58" s="57">
        <f t="shared" si="50"/>
        <v>31</v>
      </c>
      <c r="V58" s="57">
        <f t="shared" si="50"/>
        <v>12</v>
      </c>
      <c r="W58" s="57">
        <f t="shared" si="50"/>
        <v>32.200000000000003</v>
      </c>
      <c r="X58" s="57">
        <f t="shared" si="50"/>
        <v>10</v>
      </c>
      <c r="Y58" s="57">
        <f t="shared" si="50"/>
        <v>2</v>
      </c>
      <c r="Z58" s="76">
        <f t="shared" si="50"/>
        <v>0.4</v>
      </c>
      <c r="AA58" s="76">
        <f t="shared" si="50"/>
        <v>334.6</v>
      </c>
      <c r="AB58" s="56">
        <f t="shared" si="50"/>
        <v>93</v>
      </c>
      <c r="AC58" s="57">
        <f t="shared" si="50"/>
        <v>18</v>
      </c>
      <c r="AD58" s="57">
        <f t="shared" si="50"/>
        <v>0</v>
      </c>
      <c r="AE58" s="57">
        <f t="shared" si="50"/>
        <v>0</v>
      </c>
      <c r="AF58" s="57">
        <f t="shared" si="50"/>
        <v>6</v>
      </c>
      <c r="AG58" s="57">
        <f t="shared" si="50"/>
        <v>0.4</v>
      </c>
      <c r="AH58" s="76">
        <f t="shared" si="50"/>
        <v>0</v>
      </c>
      <c r="AI58" s="76">
        <f t="shared" si="50"/>
        <v>117.4</v>
      </c>
      <c r="AJ58" s="56">
        <f t="shared" ref="AJ58:BO58" si="51">AJ9+AJ10+AJ11+AJ12</f>
        <v>0</v>
      </c>
      <c r="AK58" s="57">
        <f t="shared" si="51"/>
        <v>0</v>
      </c>
      <c r="AL58" s="57">
        <f t="shared" si="51"/>
        <v>0</v>
      </c>
      <c r="AM58" s="57">
        <f t="shared" si="51"/>
        <v>0</v>
      </c>
      <c r="AN58" s="57">
        <f t="shared" si="51"/>
        <v>0</v>
      </c>
      <c r="AO58" s="57">
        <f t="shared" si="51"/>
        <v>0</v>
      </c>
      <c r="AP58" s="76">
        <f t="shared" si="51"/>
        <v>0</v>
      </c>
      <c r="AQ58" s="76">
        <f t="shared" si="51"/>
        <v>0</v>
      </c>
      <c r="AR58" s="56">
        <f t="shared" si="51"/>
        <v>32</v>
      </c>
      <c r="AS58" s="57">
        <f t="shared" si="51"/>
        <v>5</v>
      </c>
      <c r="AT58" s="57">
        <f t="shared" si="51"/>
        <v>0</v>
      </c>
      <c r="AU58" s="57">
        <f t="shared" si="51"/>
        <v>0</v>
      </c>
      <c r="AV58" s="57">
        <f t="shared" si="51"/>
        <v>0</v>
      </c>
      <c r="AW58" s="57">
        <f t="shared" si="51"/>
        <v>0</v>
      </c>
      <c r="AX58" s="76">
        <f t="shared" si="51"/>
        <v>0</v>
      </c>
      <c r="AY58" s="76">
        <f t="shared" si="51"/>
        <v>37</v>
      </c>
      <c r="AZ58" s="56">
        <f t="shared" si="51"/>
        <v>427</v>
      </c>
      <c r="BA58" s="57">
        <f t="shared" si="51"/>
        <v>51</v>
      </c>
      <c r="BB58" s="57">
        <f t="shared" si="51"/>
        <v>16.5</v>
      </c>
      <c r="BC58" s="57">
        <f t="shared" si="51"/>
        <v>23</v>
      </c>
      <c r="BD58" s="57">
        <f t="shared" si="51"/>
        <v>16</v>
      </c>
      <c r="BE58" s="57">
        <f t="shared" si="51"/>
        <v>2.4000000000000004</v>
      </c>
      <c r="BF58" s="76">
        <f t="shared" si="51"/>
        <v>0.2</v>
      </c>
      <c r="BG58" s="76">
        <f t="shared" si="51"/>
        <v>536.09999999999991</v>
      </c>
      <c r="BH58" s="56">
        <f t="shared" si="51"/>
        <v>7</v>
      </c>
      <c r="BI58" s="57">
        <f t="shared" si="51"/>
        <v>6</v>
      </c>
      <c r="BJ58" s="57">
        <f t="shared" si="51"/>
        <v>0</v>
      </c>
      <c r="BK58" s="57">
        <f t="shared" si="51"/>
        <v>0</v>
      </c>
      <c r="BL58" s="57">
        <f t="shared" si="51"/>
        <v>0</v>
      </c>
      <c r="BM58" s="57">
        <f t="shared" si="51"/>
        <v>0</v>
      </c>
      <c r="BN58" s="76">
        <f t="shared" si="51"/>
        <v>0.2</v>
      </c>
      <c r="BO58" s="76">
        <f t="shared" si="51"/>
        <v>13.2</v>
      </c>
      <c r="BP58" s="56">
        <f t="shared" ref="BP58:BW58" si="52">BP9+BP10+BP11+BP12</f>
        <v>0</v>
      </c>
      <c r="BQ58" s="57">
        <f t="shared" si="52"/>
        <v>0</v>
      </c>
      <c r="BR58" s="57">
        <f t="shared" si="52"/>
        <v>0</v>
      </c>
      <c r="BS58" s="57">
        <f t="shared" si="52"/>
        <v>0</v>
      </c>
      <c r="BT58" s="57">
        <f t="shared" si="52"/>
        <v>0</v>
      </c>
      <c r="BU58" s="57">
        <f t="shared" si="52"/>
        <v>0</v>
      </c>
      <c r="BV58" s="76">
        <f t="shared" si="52"/>
        <v>0</v>
      </c>
      <c r="BW58" s="76">
        <f t="shared" si="52"/>
        <v>0</v>
      </c>
    </row>
    <row r="59" spans="1:75" s="2" customFormat="1" ht="15" customHeight="1">
      <c r="A59" s="54">
        <f t="shared" si="48"/>
        <v>0.32291666666666707</v>
      </c>
      <c r="B59" s="55" t="s">
        <v>49</v>
      </c>
      <c r="C59" s="55">
        <f t="shared" si="49"/>
        <v>0.36458333333333376</v>
      </c>
      <c r="D59" s="56">
        <f t="shared" ref="D59:AI59" si="53">D10+D11+D12+D13</f>
        <v>0</v>
      </c>
      <c r="E59" s="57">
        <f t="shared" si="53"/>
        <v>0</v>
      </c>
      <c r="F59" s="57">
        <f t="shared" si="53"/>
        <v>0</v>
      </c>
      <c r="G59" s="57">
        <f t="shared" si="53"/>
        <v>0</v>
      </c>
      <c r="H59" s="57">
        <f t="shared" si="53"/>
        <v>0</v>
      </c>
      <c r="I59" s="57">
        <f t="shared" si="53"/>
        <v>0</v>
      </c>
      <c r="J59" s="76">
        <f t="shared" si="53"/>
        <v>0</v>
      </c>
      <c r="K59" s="76">
        <f t="shared" si="53"/>
        <v>0</v>
      </c>
      <c r="L59" s="56">
        <f t="shared" si="53"/>
        <v>65</v>
      </c>
      <c r="M59" s="57">
        <f t="shared" si="53"/>
        <v>10</v>
      </c>
      <c r="N59" s="57">
        <f t="shared" si="53"/>
        <v>1.5</v>
      </c>
      <c r="O59" s="57">
        <f t="shared" si="53"/>
        <v>0</v>
      </c>
      <c r="P59" s="57">
        <f t="shared" si="53"/>
        <v>2</v>
      </c>
      <c r="Q59" s="57">
        <f t="shared" si="53"/>
        <v>0.4</v>
      </c>
      <c r="R59" s="76">
        <f t="shared" si="53"/>
        <v>0</v>
      </c>
      <c r="S59" s="76">
        <f t="shared" si="53"/>
        <v>78.900000000000006</v>
      </c>
      <c r="T59" s="56">
        <f t="shared" si="53"/>
        <v>278</v>
      </c>
      <c r="U59" s="57">
        <f t="shared" si="53"/>
        <v>26</v>
      </c>
      <c r="V59" s="57">
        <f t="shared" si="53"/>
        <v>9</v>
      </c>
      <c r="W59" s="57">
        <f t="shared" si="53"/>
        <v>32.199999999999996</v>
      </c>
      <c r="X59" s="57">
        <f t="shared" si="53"/>
        <v>10</v>
      </c>
      <c r="Y59" s="57">
        <f t="shared" si="53"/>
        <v>1.2000000000000002</v>
      </c>
      <c r="Z59" s="76">
        <f t="shared" si="53"/>
        <v>0.60000000000000009</v>
      </c>
      <c r="AA59" s="76">
        <f t="shared" si="53"/>
        <v>357.00000000000006</v>
      </c>
      <c r="AB59" s="56">
        <f t="shared" si="53"/>
        <v>95</v>
      </c>
      <c r="AC59" s="57">
        <f t="shared" si="53"/>
        <v>9</v>
      </c>
      <c r="AD59" s="57">
        <f t="shared" si="53"/>
        <v>0</v>
      </c>
      <c r="AE59" s="57">
        <f t="shared" si="53"/>
        <v>0</v>
      </c>
      <c r="AF59" s="57">
        <f t="shared" si="53"/>
        <v>4</v>
      </c>
      <c r="AG59" s="57">
        <f t="shared" si="53"/>
        <v>0.8</v>
      </c>
      <c r="AH59" s="76">
        <f t="shared" si="53"/>
        <v>0</v>
      </c>
      <c r="AI59" s="76">
        <f t="shared" si="53"/>
        <v>108.80000000000001</v>
      </c>
      <c r="AJ59" s="56">
        <f t="shared" ref="AJ59:BO59" si="54">AJ10+AJ11+AJ12+AJ13</f>
        <v>0</v>
      </c>
      <c r="AK59" s="57">
        <f t="shared" si="54"/>
        <v>0</v>
      </c>
      <c r="AL59" s="57">
        <f t="shared" si="54"/>
        <v>0</v>
      </c>
      <c r="AM59" s="57">
        <f t="shared" si="54"/>
        <v>0</v>
      </c>
      <c r="AN59" s="57">
        <f t="shared" si="54"/>
        <v>0</v>
      </c>
      <c r="AO59" s="57">
        <f t="shared" si="54"/>
        <v>0</v>
      </c>
      <c r="AP59" s="76">
        <f t="shared" si="54"/>
        <v>0</v>
      </c>
      <c r="AQ59" s="76">
        <f t="shared" si="54"/>
        <v>0</v>
      </c>
      <c r="AR59" s="56">
        <f t="shared" si="54"/>
        <v>42</v>
      </c>
      <c r="AS59" s="57">
        <f t="shared" si="54"/>
        <v>6</v>
      </c>
      <c r="AT59" s="57">
        <f t="shared" si="54"/>
        <v>0</v>
      </c>
      <c r="AU59" s="57">
        <f t="shared" si="54"/>
        <v>0</v>
      </c>
      <c r="AV59" s="57">
        <f t="shared" si="54"/>
        <v>0</v>
      </c>
      <c r="AW59" s="57">
        <f t="shared" si="54"/>
        <v>0</v>
      </c>
      <c r="AX59" s="76">
        <f t="shared" si="54"/>
        <v>0</v>
      </c>
      <c r="AY59" s="76">
        <f t="shared" si="54"/>
        <v>48</v>
      </c>
      <c r="AZ59" s="56">
        <f t="shared" si="54"/>
        <v>467</v>
      </c>
      <c r="BA59" s="57">
        <f t="shared" si="54"/>
        <v>47</v>
      </c>
      <c r="BB59" s="57">
        <f t="shared" si="54"/>
        <v>16.5</v>
      </c>
      <c r="BC59" s="57">
        <f t="shared" si="54"/>
        <v>23</v>
      </c>
      <c r="BD59" s="57">
        <f t="shared" si="54"/>
        <v>14</v>
      </c>
      <c r="BE59" s="57">
        <f t="shared" si="54"/>
        <v>1.6</v>
      </c>
      <c r="BF59" s="76">
        <f t="shared" si="54"/>
        <v>0</v>
      </c>
      <c r="BG59" s="76">
        <f t="shared" si="54"/>
        <v>569.09999999999991</v>
      </c>
      <c r="BH59" s="56">
        <f t="shared" si="54"/>
        <v>12</v>
      </c>
      <c r="BI59" s="57">
        <f t="shared" si="54"/>
        <v>5</v>
      </c>
      <c r="BJ59" s="57">
        <f t="shared" si="54"/>
        <v>0</v>
      </c>
      <c r="BK59" s="57">
        <f t="shared" si="54"/>
        <v>0</v>
      </c>
      <c r="BL59" s="57">
        <f t="shared" si="54"/>
        <v>0</v>
      </c>
      <c r="BM59" s="57">
        <f t="shared" si="54"/>
        <v>0.4</v>
      </c>
      <c r="BN59" s="76">
        <f t="shared" si="54"/>
        <v>0</v>
      </c>
      <c r="BO59" s="76">
        <f t="shared" si="54"/>
        <v>17.399999999999999</v>
      </c>
      <c r="BP59" s="56">
        <f t="shared" ref="BP59:BW59" si="55">BP10+BP11+BP12+BP13</f>
        <v>0</v>
      </c>
      <c r="BQ59" s="57">
        <f t="shared" si="55"/>
        <v>0</v>
      </c>
      <c r="BR59" s="57">
        <f t="shared" si="55"/>
        <v>0</v>
      </c>
      <c r="BS59" s="57">
        <f t="shared" si="55"/>
        <v>0</v>
      </c>
      <c r="BT59" s="57">
        <f t="shared" si="55"/>
        <v>0</v>
      </c>
      <c r="BU59" s="57">
        <f t="shared" si="55"/>
        <v>0</v>
      </c>
      <c r="BV59" s="76">
        <f t="shared" si="55"/>
        <v>0</v>
      </c>
      <c r="BW59" s="76">
        <f t="shared" si="55"/>
        <v>0</v>
      </c>
    </row>
    <row r="60" spans="1:75" s="2" customFormat="1" ht="15" customHeight="1">
      <c r="A60" s="54">
        <f t="shared" si="48"/>
        <v>0.33333333333333376</v>
      </c>
      <c r="B60" s="55" t="s">
        <v>49</v>
      </c>
      <c r="C60" s="55">
        <f t="shared" si="49"/>
        <v>0.37500000000000044</v>
      </c>
      <c r="D60" s="56">
        <f t="shared" ref="D60:AI60" si="56">D11+D12+D13+D14</f>
        <v>0</v>
      </c>
      <c r="E60" s="57">
        <f t="shared" si="56"/>
        <v>0</v>
      </c>
      <c r="F60" s="57">
        <f t="shared" si="56"/>
        <v>0</v>
      </c>
      <c r="G60" s="57">
        <f t="shared" si="56"/>
        <v>0</v>
      </c>
      <c r="H60" s="57">
        <f t="shared" si="56"/>
        <v>0</v>
      </c>
      <c r="I60" s="57">
        <f t="shared" si="56"/>
        <v>0</v>
      </c>
      <c r="J60" s="76">
        <f t="shared" si="56"/>
        <v>0</v>
      </c>
      <c r="K60" s="76">
        <f t="shared" si="56"/>
        <v>0</v>
      </c>
      <c r="L60" s="56">
        <f t="shared" si="56"/>
        <v>81</v>
      </c>
      <c r="M60" s="57">
        <f t="shared" si="56"/>
        <v>10</v>
      </c>
      <c r="N60" s="57">
        <f t="shared" si="56"/>
        <v>1.5</v>
      </c>
      <c r="O60" s="57">
        <f t="shared" si="56"/>
        <v>0</v>
      </c>
      <c r="P60" s="57">
        <f t="shared" si="56"/>
        <v>2</v>
      </c>
      <c r="Q60" s="57">
        <f t="shared" si="56"/>
        <v>0.4</v>
      </c>
      <c r="R60" s="76">
        <f t="shared" si="56"/>
        <v>0</v>
      </c>
      <c r="S60" s="76">
        <f t="shared" si="56"/>
        <v>94.9</v>
      </c>
      <c r="T60" s="56">
        <f t="shared" si="56"/>
        <v>270</v>
      </c>
      <c r="U60" s="57">
        <f t="shared" si="56"/>
        <v>29</v>
      </c>
      <c r="V60" s="57">
        <f t="shared" si="56"/>
        <v>12</v>
      </c>
      <c r="W60" s="57">
        <f t="shared" si="56"/>
        <v>32.199999999999996</v>
      </c>
      <c r="X60" s="57">
        <f t="shared" si="56"/>
        <v>10</v>
      </c>
      <c r="Y60" s="57">
        <f t="shared" si="56"/>
        <v>1.6</v>
      </c>
      <c r="Z60" s="76">
        <f t="shared" si="56"/>
        <v>0.8</v>
      </c>
      <c r="AA60" s="76">
        <f t="shared" si="56"/>
        <v>355.6</v>
      </c>
      <c r="AB60" s="56">
        <f t="shared" si="56"/>
        <v>98</v>
      </c>
      <c r="AC60" s="57">
        <f t="shared" si="56"/>
        <v>8</v>
      </c>
      <c r="AD60" s="57">
        <f t="shared" si="56"/>
        <v>1.5</v>
      </c>
      <c r="AE60" s="57">
        <f t="shared" si="56"/>
        <v>0</v>
      </c>
      <c r="AF60" s="57">
        <f t="shared" si="56"/>
        <v>4</v>
      </c>
      <c r="AG60" s="57">
        <f t="shared" si="56"/>
        <v>1.2000000000000002</v>
      </c>
      <c r="AH60" s="76">
        <f t="shared" si="56"/>
        <v>0</v>
      </c>
      <c r="AI60" s="76">
        <f t="shared" si="56"/>
        <v>112.69999999999999</v>
      </c>
      <c r="AJ60" s="56">
        <f t="shared" ref="AJ60:BO60" si="57">AJ11+AJ12+AJ13+AJ14</f>
        <v>0</v>
      </c>
      <c r="AK60" s="57">
        <f t="shared" si="57"/>
        <v>0</v>
      </c>
      <c r="AL60" s="57">
        <f t="shared" si="57"/>
        <v>0</v>
      </c>
      <c r="AM60" s="57">
        <f t="shared" si="57"/>
        <v>0</v>
      </c>
      <c r="AN60" s="57">
        <f t="shared" si="57"/>
        <v>0</v>
      </c>
      <c r="AO60" s="57">
        <f t="shared" si="57"/>
        <v>0</v>
      </c>
      <c r="AP60" s="76">
        <f t="shared" si="57"/>
        <v>0</v>
      </c>
      <c r="AQ60" s="76">
        <f t="shared" si="57"/>
        <v>0</v>
      </c>
      <c r="AR60" s="56">
        <f t="shared" si="57"/>
        <v>40</v>
      </c>
      <c r="AS60" s="57">
        <f t="shared" si="57"/>
        <v>6</v>
      </c>
      <c r="AT60" s="57">
        <f t="shared" si="57"/>
        <v>0</v>
      </c>
      <c r="AU60" s="57">
        <f t="shared" si="57"/>
        <v>0</v>
      </c>
      <c r="AV60" s="57">
        <f t="shared" si="57"/>
        <v>0</v>
      </c>
      <c r="AW60" s="57">
        <f t="shared" si="57"/>
        <v>0</v>
      </c>
      <c r="AX60" s="76">
        <f t="shared" si="57"/>
        <v>0</v>
      </c>
      <c r="AY60" s="76">
        <f t="shared" si="57"/>
        <v>46</v>
      </c>
      <c r="AZ60" s="56">
        <f t="shared" si="57"/>
        <v>441</v>
      </c>
      <c r="BA60" s="57">
        <f t="shared" si="57"/>
        <v>41</v>
      </c>
      <c r="BB60" s="57">
        <f t="shared" si="57"/>
        <v>15</v>
      </c>
      <c r="BC60" s="57">
        <f t="shared" si="57"/>
        <v>25.299999999999997</v>
      </c>
      <c r="BD60" s="57">
        <f t="shared" si="57"/>
        <v>12</v>
      </c>
      <c r="BE60" s="57">
        <f t="shared" si="57"/>
        <v>2</v>
      </c>
      <c r="BF60" s="76">
        <f t="shared" si="57"/>
        <v>0</v>
      </c>
      <c r="BG60" s="76">
        <f t="shared" si="57"/>
        <v>536.29999999999995</v>
      </c>
      <c r="BH60" s="56">
        <f t="shared" si="57"/>
        <v>26</v>
      </c>
      <c r="BI60" s="57">
        <f t="shared" si="57"/>
        <v>6</v>
      </c>
      <c r="BJ60" s="57">
        <f t="shared" si="57"/>
        <v>0</v>
      </c>
      <c r="BK60" s="57">
        <f t="shared" si="57"/>
        <v>0</v>
      </c>
      <c r="BL60" s="57">
        <f t="shared" si="57"/>
        <v>0</v>
      </c>
      <c r="BM60" s="57">
        <f t="shared" si="57"/>
        <v>0.4</v>
      </c>
      <c r="BN60" s="76">
        <f t="shared" si="57"/>
        <v>0</v>
      </c>
      <c r="BO60" s="76">
        <f t="shared" si="57"/>
        <v>32.4</v>
      </c>
      <c r="BP60" s="56">
        <f t="shared" ref="BP60:BW60" si="58">BP11+BP12+BP13+BP14</f>
        <v>0</v>
      </c>
      <c r="BQ60" s="57">
        <f t="shared" si="58"/>
        <v>0</v>
      </c>
      <c r="BR60" s="57">
        <f t="shared" si="58"/>
        <v>0</v>
      </c>
      <c r="BS60" s="57">
        <f t="shared" si="58"/>
        <v>0</v>
      </c>
      <c r="BT60" s="57">
        <f t="shared" si="58"/>
        <v>0</v>
      </c>
      <c r="BU60" s="57">
        <f t="shared" si="58"/>
        <v>0</v>
      </c>
      <c r="BV60" s="76">
        <f t="shared" si="58"/>
        <v>0</v>
      </c>
      <c r="BW60" s="76">
        <f t="shared" si="58"/>
        <v>0</v>
      </c>
    </row>
    <row r="61" spans="1:75" s="2" customFormat="1" ht="15" customHeight="1">
      <c r="A61" s="54">
        <f t="shared" si="48"/>
        <v>0.34375000000000044</v>
      </c>
      <c r="B61" s="55" t="s">
        <v>49</v>
      </c>
      <c r="C61" s="55">
        <f t="shared" si="49"/>
        <v>0.38541666666666713</v>
      </c>
      <c r="D61" s="56">
        <f t="shared" ref="D61:AI61" si="59">D12+D13+D14+D15</f>
        <v>0</v>
      </c>
      <c r="E61" s="57">
        <f t="shared" si="59"/>
        <v>0</v>
      </c>
      <c r="F61" s="57">
        <f t="shared" si="59"/>
        <v>0</v>
      </c>
      <c r="G61" s="57">
        <f t="shared" si="59"/>
        <v>0</v>
      </c>
      <c r="H61" s="57">
        <f t="shared" si="59"/>
        <v>0</v>
      </c>
      <c r="I61" s="57">
        <f t="shared" si="59"/>
        <v>0</v>
      </c>
      <c r="J61" s="76">
        <f t="shared" si="59"/>
        <v>0</v>
      </c>
      <c r="K61" s="76">
        <f t="shared" si="59"/>
        <v>0</v>
      </c>
      <c r="L61" s="56">
        <f t="shared" si="59"/>
        <v>91</v>
      </c>
      <c r="M61" s="57">
        <f t="shared" si="59"/>
        <v>13</v>
      </c>
      <c r="N61" s="57">
        <f t="shared" si="59"/>
        <v>1.5</v>
      </c>
      <c r="O61" s="57">
        <f t="shared" si="59"/>
        <v>0</v>
      </c>
      <c r="P61" s="57">
        <f t="shared" si="59"/>
        <v>4</v>
      </c>
      <c r="Q61" s="57">
        <f t="shared" si="59"/>
        <v>0.4</v>
      </c>
      <c r="R61" s="76">
        <f t="shared" si="59"/>
        <v>0</v>
      </c>
      <c r="S61" s="76">
        <f t="shared" si="59"/>
        <v>109.9</v>
      </c>
      <c r="T61" s="56">
        <f t="shared" si="59"/>
        <v>298</v>
      </c>
      <c r="U61" s="57">
        <f t="shared" si="59"/>
        <v>28</v>
      </c>
      <c r="V61" s="57">
        <f t="shared" si="59"/>
        <v>13.5</v>
      </c>
      <c r="W61" s="57">
        <f t="shared" si="59"/>
        <v>39.099999999999994</v>
      </c>
      <c r="X61" s="57">
        <f t="shared" si="59"/>
        <v>14</v>
      </c>
      <c r="Y61" s="57">
        <f t="shared" si="59"/>
        <v>0.8</v>
      </c>
      <c r="Z61" s="76">
        <f t="shared" si="59"/>
        <v>0.8</v>
      </c>
      <c r="AA61" s="76">
        <f t="shared" si="59"/>
        <v>394.20000000000005</v>
      </c>
      <c r="AB61" s="56">
        <f t="shared" si="59"/>
        <v>83</v>
      </c>
      <c r="AC61" s="57">
        <f t="shared" si="59"/>
        <v>11</v>
      </c>
      <c r="AD61" s="57">
        <f t="shared" si="59"/>
        <v>1.5</v>
      </c>
      <c r="AE61" s="57">
        <f t="shared" si="59"/>
        <v>0</v>
      </c>
      <c r="AF61" s="57">
        <f t="shared" si="59"/>
        <v>6</v>
      </c>
      <c r="AG61" s="57">
        <f t="shared" si="59"/>
        <v>1.2000000000000002</v>
      </c>
      <c r="AH61" s="76">
        <f t="shared" si="59"/>
        <v>0</v>
      </c>
      <c r="AI61" s="76">
        <f t="shared" si="59"/>
        <v>102.69999999999999</v>
      </c>
      <c r="AJ61" s="56">
        <f t="shared" ref="AJ61:BO61" si="60">AJ12+AJ13+AJ14+AJ15</f>
        <v>0</v>
      </c>
      <c r="AK61" s="57">
        <f t="shared" si="60"/>
        <v>0</v>
      </c>
      <c r="AL61" s="57">
        <f t="shared" si="60"/>
        <v>0</v>
      </c>
      <c r="AM61" s="57">
        <f t="shared" si="60"/>
        <v>0</v>
      </c>
      <c r="AN61" s="57">
        <f t="shared" si="60"/>
        <v>0</v>
      </c>
      <c r="AO61" s="57">
        <f t="shared" si="60"/>
        <v>0</v>
      </c>
      <c r="AP61" s="76">
        <f t="shared" si="60"/>
        <v>0</v>
      </c>
      <c r="AQ61" s="76">
        <f t="shared" si="60"/>
        <v>0</v>
      </c>
      <c r="AR61" s="56">
        <f t="shared" si="60"/>
        <v>40</v>
      </c>
      <c r="AS61" s="57">
        <f t="shared" si="60"/>
        <v>7</v>
      </c>
      <c r="AT61" s="57">
        <f t="shared" si="60"/>
        <v>0</v>
      </c>
      <c r="AU61" s="57">
        <f t="shared" si="60"/>
        <v>0</v>
      </c>
      <c r="AV61" s="57">
        <f t="shared" si="60"/>
        <v>0</v>
      </c>
      <c r="AW61" s="57">
        <f t="shared" si="60"/>
        <v>0</v>
      </c>
      <c r="AX61" s="76">
        <f t="shared" si="60"/>
        <v>0</v>
      </c>
      <c r="AY61" s="76">
        <f t="shared" si="60"/>
        <v>47</v>
      </c>
      <c r="AZ61" s="56">
        <f t="shared" si="60"/>
        <v>419</v>
      </c>
      <c r="BA61" s="57">
        <f t="shared" si="60"/>
        <v>48</v>
      </c>
      <c r="BB61" s="57">
        <f t="shared" si="60"/>
        <v>16.5</v>
      </c>
      <c r="BC61" s="57">
        <f t="shared" si="60"/>
        <v>27.599999999999998</v>
      </c>
      <c r="BD61" s="57">
        <f t="shared" si="60"/>
        <v>6</v>
      </c>
      <c r="BE61" s="57">
        <f t="shared" si="60"/>
        <v>0.8</v>
      </c>
      <c r="BF61" s="76">
        <f t="shared" si="60"/>
        <v>0</v>
      </c>
      <c r="BG61" s="76">
        <f t="shared" si="60"/>
        <v>517.9</v>
      </c>
      <c r="BH61" s="56">
        <f t="shared" si="60"/>
        <v>29</v>
      </c>
      <c r="BI61" s="57">
        <f t="shared" si="60"/>
        <v>5</v>
      </c>
      <c r="BJ61" s="57">
        <f t="shared" si="60"/>
        <v>0</v>
      </c>
      <c r="BK61" s="57">
        <f t="shared" si="60"/>
        <v>0</v>
      </c>
      <c r="BL61" s="57">
        <f t="shared" si="60"/>
        <v>0</v>
      </c>
      <c r="BM61" s="57">
        <f t="shared" si="60"/>
        <v>0.4</v>
      </c>
      <c r="BN61" s="76">
        <f t="shared" si="60"/>
        <v>0</v>
      </c>
      <c r="BO61" s="76">
        <f t="shared" si="60"/>
        <v>34.4</v>
      </c>
      <c r="BP61" s="56">
        <f t="shared" ref="BP61:BW61" si="61">BP12+BP13+BP14+BP15</f>
        <v>0</v>
      </c>
      <c r="BQ61" s="57">
        <f t="shared" si="61"/>
        <v>0</v>
      </c>
      <c r="BR61" s="57">
        <f t="shared" si="61"/>
        <v>0</v>
      </c>
      <c r="BS61" s="57">
        <f t="shared" si="61"/>
        <v>0</v>
      </c>
      <c r="BT61" s="57">
        <f t="shared" si="61"/>
        <v>0</v>
      </c>
      <c r="BU61" s="57">
        <f t="shared" si="61"/>
        <v>0</v>
      </c>
      <c r="BV61" s="76">
        <f t="shared" si="61"/>
        <v>0</v>
      </c>
      <c r="BW61" s="76">
        <f t="shared" si="61"/>
        <v>0</v>
      </c>
    </row>
    <row r="62" spans="1:75" s="2" customFormat="1" ht="15" customHeight="1">
      <c r="A62" s="54">
        <f t="shared" si="48"/>
        <v>0.35416666666666713</v>
      </c>
      <c r="B62" s="55" t="s">
        <v>49</v>
      </c>
      <c r="C62" s="55">
        <f t="shared" si="49"/>
        <v>0.39583333333333381</v>
      </c>
      <c r="D62" s="56">
        <f t="shared" ref="D62:AI62" si="62">D13+D14+D15+D16</f>
        <v>0</v>
      </c>
      <c r="E62" s="57">
        <f t="shared" si="62"/>
        <v>0</v>
      </c>
      <c r="F62" s="57">
        <f t="shared" si="62"/>
        <v>0</v>
      </c>
      <c r="G62" s="57">
        <f t="shared" si="62"/>
        <v>0</v>
      </c>
      <c r="H62" s="57">
        <f t="shared" si="62"/>
        <v>0</v>
      </c>
      <c r="I62" s="57">
        <f t="shared" si="62"/>
        <v>0</v>
      </c>
      <c r="J62" s="76">
        <f t="shared" si="62"/>
        <v>0</v>
      </c>
      <c r="K62" s="76">
        <f t="shared" si="62"/>
        <v>0</v>
      </c>
      <c r="L62" s="56">
        <f t="shared" si="62"/>
        <v>87</v>
      </c>
      <c r="M62" s="57">
        <f t="shared" si="62"/>
        <v>14</v>
      </c>
      <c r="N62" s="57">
        <f t="shared" si="62"/>
        <v>1.5</v>
      </c>
      <c r="O62" s="57">
        <f t="shared" si="62"/>
        <v>0</v>
      </c>
      <c r="P62" s="57">
        <f t="shared" si="62"/>
        <v>4</v>
      </c>
      <c r="Q62" s="57">
        <f t="shared" si="62"/>
        <v>0.8</v>
      </c>
      <c r="R62" s="76">
        <f t="shared" si="62"/>
        <v>0</v>
      </c>
      <c r="S62" s="76">
        <f t="shared" si="62"/>
        <v>107.30000000000001</v>
      </c>
      <c r="T62" s="56">
        <f t="shared" si="62"/>
        <v>302</v>
      </c>
      <c r="U62" s="57">
        <f t="shared" si="62"/>
        <v>31</v>
      </c>
      <c r="V62" s="57">
        <f t="shared" si="62"/>
        <v>10.5</v>
      </c>
      <c r="W62" s="57">
        <f t="shared" si="62"/>
        <v>29.9</v>
      </c>
      <c r="X62" s="57">
        <f t="shared" si="62"/>
        <v>14</v>
      </c>
      <c r="Y62" s="57">
        <f t="shared" si="62"/>
        <v>0.8</v>
      </c>
      <c r="Z62" s="76">
        <f t="shared" si="62"/>
        <v>0.4</v>
      </c>
      <c r="AA62" s="76">
        <f t="shared" si="62"/>
        <v>388.59999999999997</v>
      </c>
      <c r="AB62" s="56">
        <f t="shared" si="62"/>
        <v>78</v>
      </c>
      <c r="AC62" s="57">
        <f t="shared" si="62"/>
        <v>17</v>
      </c>
      <c r="AD62" s="57">
        <f t="shared" si="62"/>
        <v>1.5</v>
      </c>
      <c r="AE62" s="57">
        <f t="shared" si="62"/>
        <v>0</v>
      </c>
      <c r="AF62" s="57">
        <f t="shared" si="62"/>
        <v>4</v>
      </c>
      <c r="AG62" s="57">
        <f t="shared" si="62"/>
        <v>1.2000000000000002</v>
      </c>
      <c r="AH62" s="76">
        <f t="shared" si="62"/>
        <v>0</v>
      </c>
      <c r="AI62" s="76">
        <f t="shared" si="62"/>
        <v>101.69999999999999</v>
      </c>
      <c r="AJ62" s="56">
        <f t="shared" ref="AJ62:BO62" si="63">AJ13+AJ14+AJ15+AJ16</f>
        <v>0</v>
      </c>
      <c r="AK62" s="57">
        <f t="shared" si="63"/>
        <v>0</v>
      </c>
      <c r="AL62" s="57">
        <f t="shared" si="63"/>
        <v>0</v>
      </c>
      <c r="AM62" s="57">
        <f t="shared" si="63"/>
        <v>0</v>
      </c>
      <c r="AN62" s="57">
        <f t="shared" si="63"/>
        <v>0</v>
      </c>
      <c r="AO62" s="57">
        <f t="shared" si="63"/>
        <v>0</v>
      </c>
      <c r="AP62" s="76">
        <f t="shared" si="63"/>
        <v>0</v>
      </c>
      <c r="AQ62" s="76">
        <f t="shared" si="63"/>
        <v>0</v>
      </c>
      <c r="AR62" s="56">
        <f t="shared" si="63"/>
        <v>31</v>
      </c>
      <c r="AS62" s="57">
        <f t="shared" si="63"/>
        <v>9</v>
      </c>
      <c r="AT62" s="57">
        <f t="shared" si="63"/>
        <v>1.5</v>
      </c>
      <c r="AU62" s="57">
        <f t="shared" si="63"/>
        <v>0</v>
      </c>
      <c r="AV62" s="57">
        <f t="shared" si="63"/>
        <v>0</v>
      </c>
      <c r="AW62" s="57">
        <f t="shared" si="63"/>
        <v>0</v>
      </c>
      <c r="AX62" s="76">
        <f t="shared" si="63"/>
        <v>0</v>
      </c>
      <c r="AY62" s="76">
        <f t="shared" si="63"/>
        <v>41.5</v>
      </c>
      <c r="AZ62" s="56">
        <f t="shared" si="63"/>
        <v>356</v>
      </c>
      <c r="BA62" s="57">
        <f t="shared" si="63"/>
        <v>50</v>
      </c>
      <c r="BB62" s="57">
        <f t="shared" si="63"/>
        <v>10.5</v>
      </c>
      <c r="BC62" s="57">
        <f t="shared" si="63"/>
        <v>27.599999999999998</v>
      </c>
      <c r="BD62" s="57">
        <f t="shared" si="63"/>
        <v>6</v>
      </c>
      <c r="BE62" s="57">
        <f t="shared" si="63"/>
        <v>1.2000000000000002</v>
      </c>
      <c r="BF62" s="76">
        <f t="shared" si="63"/>
        <v>0</v>
      </c>
      <c r="BG62" s="76">
        <f t="shared" si="63"/>
        <v>451.30000000000007</v>
      </c>
      <c r="BH62" s="56">
        <f t="shared" si="63"/>
        <v>26</v>
      </c>
      <c r="BI62" s="57">
        <f t="shared" si="63"/>
        <v>6</v>
      </c>
      <c r="BJ62" s="57">
        <f t="shared" si="63"/>
        <v>1.5</v>
      </c>
      <c r="BK62" s="57">
        <f t="shared" si="63"/>
        <v>0</v>
      </c>
      <c r="BL62" s="57">
        <f t="shared" si="63"/>
        <v>0</v>
      </c>
      <c r="BM62" s="57">
        <f t="shared" si="63"/>
        <v>0.4</v>
      </c>
      <c r="BN62" s="76">
        <f t="shared" si="63"/>
        <v>0</v>
      </c>
      <c r="BO62" s="76">
        <f t="shared" si="63"/>
        <v>33.9</v>
      </c>
      <c r="BP62" s="56">
        <f t="shared" ref="BP62:BW62" si="64">BP13+BP14+BP15+BP16</f>
        <v>0</v>
      </c>
      <c r="BQ62" s="57">
        <f t="shared" si="64"/>
        <v>0</v>
      </c>
      <c r="BR62" s="57">
        <f t="shared" si="64"/>
        <v>0</v>
      </c>
      <c r="BS62" s="57">
        <f t="shared" si="64"/>
        <v>0</v>
      </c>
      <c r="BT62" s="57">
        <f t="shared" si="64"/>
        <v>0</v>
      </c>
      <c r="BU62" s="57">
        <f t="shared" si="64"/>
        <v>0</v>
      </c>
      <c r="BV62" s="76">
        <f t="shared" si="64"/>
        <v>0</v>
      </c>
      <c r="BW62" s="76">
        <f t="shared" si="64"/>
        <v>0</v>
      </c>
    </row>
    <row r="63" spans="1:75" s="2" customFormat="1" ht="15" customHeight="1">
      <c r="A63" s="54">
        <f t="shared" si="48"/>
        <v>0.36458333333333381</v>
      </c>
      <c r="B63" s="55" t="s">
        <v>49</v>
      </c>
      <c r="C63" s="55">
        <f t="shared" si="49"/>
        <v>0.4062500000000005</v>
      </c>
      <c r="D63" s="56">
        <f t="shared" ref="D63:AI63" si="65">D14+D15+D16+D17</f>
        <v>0</v>
      </c>
      <c r="E63" s="57">
        <f t="shared" si="65"/>
        <v>0</v>
      </c>
      <c r="F63" s="57">
        <f t="shared" si="65"/>
        <v>0</v>
      </c>
      <c r="G63" s="57">
        <f t="shared" si="65"/>
        <v>0</v>
      </c>
      <c r="H63" s="57">
        <f t="shared" si="65"/>
        <v>0</v>
      </c>
      <c r="I63" s="57">
        <f t="shared" si="65"/>
        <v>0</v>
      </c>
      <c r="J63" s="76">
        <f t="shared" si="65"/>
        <v>0</v>
      </c>
      <c r="K63" s="76">
        <f t="shared" si="65"/>
        <v>0</v>
      </c>
      <c r="L63" s="56">
        <f t="shared" si="65"/>
        <v>88</v>
      </c>
      <c r="M63" s="57">
        <f t="shared" si="65"/>
        <v>15</v>
      </c>
      <c r="N63" s="57">
        <f t="shared" si="65"/>
        <v>0</v>
      </c>
      <c r="O63" s="57">
        <f t="shared" si="65"/>
        <v>0</v>
      </c>
      <c r="P63" s="57">
        <f t="shared" si="65"/>
        <v>4</v>
      </c>
      <c r="Q63" s="57">
        <f t="shared" si="65"/>
        <v>0.4</v>
      </c>
      <c r="R63" s="76">
        <f t="shared" si="65"/>
        <v>0</v>
      </c>
      <c r="S63" s="76">
        <f t="shared" si="65"/>
        <v>107.4</v>
      </c>
      <c r="T63" s="56">
        <f t="shared" si="65"/>
        <v>286</v>
      </c>
      <c r="U63" s="57">
        <f t="shared" si="65"/>
        <v>44</v>
      </c>
      <c r="V63" s="57">
        <f t="shared" si="65"/>
        <v>12</v>
      </c>
      <c r="W63" s="57">
        <f t="shared" si="65"/>
        <v>41.399999999999991</v>
      </c>
      <c r="X63" s="57">
        <f t="shared" si="65"/>
        <v>14</v>
      </c>
      <c r="Y63" s="57">
        <f t="shared" si="65"/>
        <v>0.8</v>
      </c>
      <c r="Z63" s="76">
        <f t="shared" si="65"/>
        <v>0.2</v>
      </c>
      <c r="AA63" s="76">
        <f t="shared" si="65"/>
        <v>398.4</v>
      </c>
      <c r="AB63" s="56">
        <f t="shared" si="65"/>
        <v>68</v>
      </c>
      <c r="AC63" s="57">
        <f t="shared" si="65"/>
        <v>20</v>
      </c>
      <c r="AD63" s="57">
        <f t="shared" si="65"/>
        <v>1.5</v>
      </c>
      <c r="AE63" s="57">
        <f t="shared" si="65"/>
        <v>0</v>
      </c>
      <c r="AF63" s="57">
        <f t="shared" si="65"/>
        <v>6</v>
      </c>
      <c r="AG63" s="57">
        <f t="shared" si="65"/>
        <v>0.8</v>
      </c>
      <c r="AH63" s="76">
        <f t="shared" si="65"/>
        <v>0</v>
      </c>
      <c r="AI63" s="76">
        <f t="shared" si="65"/>
        <v>96.3</v>
      </c>
      <c r="AJ63" s="56">
        <f t="shared" ref="AJ63:BO63" si="66">AJ14+AJ15+AJ16+AJ17</f>
        <v>0</v>
      </c>
      <c r="AK63" s="57">
        <f t="shared" si="66"/>
        <v>0</v>
      </c>
      <c r="AL63" s="57">
        <f t="shared" si="66"/>
        <v>0</v>
      </c>
      <c r="AM63" s="57">
        <f t="shared" si="66"/>
        <v>0</v>
      </c>
      <c r="AN63" s="57">
        <f t="shared" si="66"/>
        <v>0</v>
      </c>
      <c r="AO63" s="57">
        <f t="shared" si="66"/>
        <v>0</v>
      </c>
      <c r="AP63" s="76">
        <f t="shared" si="66"/>
        <v>0</v>
      </c>
      <c r="AQ63" s="76">
        <f t="shared" si="66"/>
        <v>0</v>
      </c>
      <c r="AR63" s="56">
        <f t="shared" si="66"/>
        <v>21</v>
      </c>
      <c r="AS63" s="57">
        <f t="shared" si="66"/>
        <v>20</v>
      </c>
      <c r="AT63" s="57">
        <f t="shared" si="66"/>
        <v>1.5</v>
      </c>
      <c r="AU63" s="57">
        <f t="shared" si="66"/>
        <v>0</v>
      </c>
      <c r="AV63" s="57">
        <f t="shared" si="66"/>
        <v>0</v>
      </c>
      <c r="AW63" s="57">
        <f t="shared" si="66"/>
        <v>0</v>
      </c>
      <c r="AX63" s="76">
        <f t="shared" si="66"/>
        <v>0</v>
      </c>
      <c r="AY63" s="76">
        <f t="shared" si="66"/>
        <v>42.5</v>
      </c>
      <c r="AZ63" s="56">
        <f t="shared" si="66"/>
        <v>320</v>
      </c>
      <c r="BA63" s="57">
        <f t="shared" si="66"/>
        <v>48</v>
      </c>
      <c r="BB63" s="57">
        <f t="shared" si="66"/>
        <v>13.5</v>
      </c>
      <c r="BC63" s="57">
        <f t="shared" si="66"/>
        <v>34.5</v>
      </c>
      <c r="BD63" s="57">
        <f t="shared" si="66"/>
        <v>6</v>
      </c>
      <c r="BE63" s="57">
        <f t="shared" si="66"/>
        <v>1.2000000000000002</v>
      </c>
      <c r="BF63" s="76">
        <f t="shared" si="66"/>
        <v>0</v>
      </c>
      <c r="BG63" s="76">
        <f t="shared" si="66"/>
        <v>423.20000000000005</v>
      </c>
      <c r="BH63" s="56">
        <f t="shared" si="66"/>
        <v>25</v>
      </c>
      <c r="BI63" s="57">
        <f t="shared" si="66"/>
        <v>5</v>
      </c>
      <c r="BJ63" s="57">
        <f t="shared" si="66"/>
        <v>1.5</v>
      </c>
      <c r="BK63" s="57">
        <f t="shared" si="66"/>
        <v>0</v>
      </c>
      <c r="BL63" s="57">
        <f t="shared" si="66"/>
        <v>0</v>
      </c>
      <c r="BM63" s="57">
        <f t="shared" si="66"/>
        <v>0</v>
      </c>
      <c r="BN63" s="76">
        <f t="shared" si="66"/>
        <v>0</v>
      </c>
      <c r="BO63" s="76">
        <f t="shared" si="66"/>
        <v>31.5</v>
      </c>
      <c r="BP63" s="56">
        <f t="shared" ref="BP63:BW63" si="67">BP14+BP15+BP16+BP17</f>
        <v>0</v>
      </c>
      <c r="BQ63" s="57">
        <f t="shared" si="67"/>
        <v>0</v>
      </c>
      <c r="BR63" s="57">
        <f t="shared" si="67"/>
        <v>0</v>
      </c>
      <c r="BS63" s="57">
        <f t="shared" si="67"/>
        <v>0</v>
      </c>
      <c r="BT63" s="57">
        <f t="shared" si="67"/>
        <v>0</v>
      </c>
      <c r="BU63" s="57">
        <f t="shared" si="67"/>
        <v>0</v>
      </c>
      <c r="BV63" s="76">
        <f t="shared" si="67"/>
        <v>0</v>
      </c>
      <c r="BW63" s="76">
        <f t="shared" si="67"/>
        <v>0</v>
      </c>
    </row>
    <row r="64" spans="1:75" s="2" customFormat="1" ht="15" customHeight="1">
      <c r="A64" s="54">
        <f t="shared" si="48"/>
        <v>0.3750000000000005</v>
      </c>
      <c r="B64" s="55" t="s">
        <v>49</v>
      </c>
      <c r="C64" s="55">
        <f t="shared" si="49"/>
        <v>0.41666666666666718</v>
      </c>
      <c r="D64" s="56">
        <f t="shared" ref="D64:AI64" si="68">D15+D16+D17+D18</f>
        <v>0</v>
      </c>
      <c r="E64" s="57">
        <f t="shared" si="68"/>
        <v>0</v>
      </c>
      <c r="F64" s="57">
        <f t="shared" si="68"/>
        <v>0</v>
      </c>
      <c r="G64" s="57">
        <f t="shared" si="68"/>
        <v>0</v>
      </c>
      <c r="H64" s="57">
        <f t="shared" si="68"/>
        <v>0</v>
      </c>
      <c r="I64" s="57">
        <f t="shared" si="68"/>
        <v>0</v>
      </c>
      <c r="J64" s="76">
        <f t="shared" si="68"/>
        <v>0</v>
      </c>
      <c r="K64" s="76">
        <f t="shared" si="68"/>
        <v>0</v>
      </c>
      <c r="L64" s="56">
        <f t="shared" si="68"/>
        <v>74</v>
      </c>
      <c r="M64" s="57">
        <f t="shared" si="68"/>
        <v>12</v>
      </c>
      <c r="N64" s="57">
        <f t="shared" si="68"/>
        <v>0</v>
      </c>
      <c r="O64" s="57">
        <f t="shared" si="68"/>
        <v>0</v>
      </c>
      <c r="P64" s="57">
        <f t="shared" si="68"/>
        <v>6</v>
      </c>
      <c r="Q64" s="57">
        <f t="shared" si="68"/>
        <v>0.4</v>
      </c>
      <c r="R64" s="76">
        <f t="shared" si="68"/>
        <v>0.2</v>
      </c>
      <c r="S64" s="76">
        <f t="shared" si="68"/>
        <v>92.600000000000009</v>
      </c>
      <c r="T64" s="56">
        <f t="shared" si="68"/>
        <v>287</v>
      </c>
      <c r="U64" s="57">
        <f t="shared" si="68"/>
        <v>43</v>
      </c>
      <c r="V64" s="57">
        <f t="shared" si="68"/>
        <v>12</v>
      </c>
      <c r="W64" s="57">
        <f t="shared" si="68"/>
        <v>43.7</v>
      </c>
      <c r="X64" s="57">
        <f t="shared" si="68"/>
        <v>14</v>
      </c>
      <c r="Y64" s="57">
        <f t="shared" si="68"/>
        <v>0.4</v>
      </c>
      <c r="Z64" s="76">
        <f t="shared" si="68"/>
        <v>0</v>
      </c>
      <c r="AA64" s="76">
        <f t="shared" si="68"/>
        <v>400.1</v>
      </c>
      <c r="AB64" s="56">
        <f t="shared" si="68"/>
        <v>58</v>
      </c>
      <c r="AC64" s="57">
        <f t="shared" si="68"/>
        <v>23</v>
      </c>
      <c r="AD64" s="57">
        <f t="shared" si="68"/>
        <v>0</v>
      </c>
      <c r="AE64" s="57">
        <f t="shared" si="68"/>
        <v>0</v>
      </c>
      <c r="AF64" s="57">
        <f t="shared" si="68"/>
        <v>6</v>
      </c>
      <c r="AG64" s="57">
        <f t="shared" si="68"/>
        <v>0.4</v>
      </c>
      <c r="AH64" s="76">
        <f t="shared" si="68"/>
        <v>0</v>
      </c>
      <c r="AI64" s="76">
        <f t="shared" si="68"/>
        <v>87.4</v>
      </c>
      <c r="AJ64" s="56">
        <f t="shared" ref="AJ64:BO64" si="69">AJ15+AJ16+AJ17+AJ18</f>
        <v>0</v>
      </c>
      <c r="AK64" s="57">
        <f t="shared" si="69"/>
        <v>0</v>
      </c>
      <c r="AL64" s="57">
        <f t="shared" si="69"/>
        <v>0</v>
      </c>
      <c r="AM64" s="57">
        <f t="shared" si="69"/>
        <v>0</v>
      </c>
      <c r="AN64" s="57">
        <f t="shared" si="69"/>
        <v>0</v>
      </c>
      <c r="AO64" s="57">
        <f t="shared" si="69"/>
        <v>0</v>
      </c>
      <c r="AP64" s="76">
        <f t="shared" si="69"/>
        <v>0</v>
      </c>
      <c r="AQ64" s="76">
        <f t="shared" si="69"/>
        <v>0</v>
      </c>
      <c r="AR64" s="56">
        <f t="shared" si="69"/>
        <v>21</v>
      </c>
      <c r="AS64" s="57">
        <f t="shared" si="69"/>
        <v>21</v>
      </c>
      <c r="AT64" s="57">
        <f t="shared" si="69"/>
        <v>1.5</v>
      </c>
      <c r="AU64" s="57">
        <f t="shared" si="69"/>
        <v>0</v>
      </c>
      <c r="AV64" s="57">
        <f t="shared" si="69"/>
        <v>0</v>
      </c>
      <c r="AW64" s="57">
        <f t="shared" si="69"/>
        <v>0</v>
      </c>
      <c r="AX64" s="76">
        <f t="shared" si="69"/>
        <v>0</v>
      </c>
      <c r="AY64" s="76">
        <f t="shared" si="69"/>
        <v>43.5</v>
      </c>
      <c r="AZ64" s="56">
        <f t="shared" si="69"/>
        <v>304</v>
      </c>
      <c r="BA64" s="57">
        <f t="shared" si="69"/>
        <v>48</v>
      </c>
      <c r="BB64" s="57">
        <f t="shared" si="69"/>
        <v>16.5</v>
      </c>
      <c r="BC64" s="57">
        <f t="shared" si="69"/>
        <v>36.799999999999997</v>
      </c>
      <c r="BD64" s="57">
        <f t="shared" si="69"/>
        <v>6</v>
      </c>
      <c r="BE64" s="57">
        <f t="shared" si="69"/>
        <v>0.8</v>
      </c>
      <c r="BF64" s="76">
        <f t="shared" si="69"/>
        <v>0</v>
      </c>
      <c r="BG64" s="76">
        <f t="shared" si="69"/>
        <v>412.09999999999997</v>
      </c>
      <c r="BH64" s="56">
        <f t="shared" si="69"/>
        <v>17</v>
      </c>
      <c r="BI64" s="57">
        <f t="shared" si="69"/>
        <v>5</v>
      </c>
      <c r="BJ64" s="57">
        <f t="shared" si="69"/>
        <v>1.5</v>
      </c>
      <c r="BK64" s="57">
        <f t="shared" si="69"/>
        <v>0</v>
      </c>
      <c r="BL64" s="57">
        <f t="shared" si="69"/>
        <v>0</v>
      </c>
      <c r="BM64" s="57">
        <f t="shared" si="69"/>
        <v>0</v>
      </c>
      <c r="BN64" s="76">
        <f t="shared" si="69"/>
        <v>0</v>
      </c>
      <c r="BO64" s="76">
        <f t="shared" si="69"/>
        <v>23.5</v>
      </c>
      <c r="BP64" s="56">
        <f t="shared" ref="BP64:BW64" si="70">BP15+BP16+BP17+BP18</f>
        <v>0</v>
      </c>
      <c r="BQ64" s="57">
        <f t="shared" si="70"/>
        <v>0</v>
      </c>
      <c r="BR64" s="57">
        <f t="shared" si="70"/>
        <v>0</v>
      </c>
      <c r="BS64" s="57">
        <f t="shared" si="70"/>
        <v>0</v>
      </c>
      <c r="BT64" s="57">
        <f t="shared" si="70"/>
        <v>0</v>
      </c>
      <c r="BU64" s="57">
        <f t="shared" si="70"/>
        <v>0</v>
      </c>
      <c r="BV64" s="76">
        <f t="shared" si="70"/>
        <v>0</v>
      </c>
      <c r="BW64" s="76">
        <f t="shared" si="70"/>
        <v>0</v>
      </c>
    </row>
    <row r="65" spans="1:75" s="2" customFormat="1" ht="15" customHeight="1">
      <c r="A65" s="54">
        <f t="shared" si="48"/>
        <v>0.38541666666666718</v>
      </c>
      <c r="B65" s="55" t="s">
        <v>49</v>
      </c>
      <c r="C65" s="55">
        <f t="shared" si="49"/>
        <v>0.42708333333333387</v>
      </c>
      <c r="D65" s="56">
        <f t="shared" ref="D65:BO65" si="71">D16+D17+D18+D19</f>
        <v>0</v>
      </c>
      <c r="E65" s="57">
        <f t="shared" si="71"/>
        <v>0</v>
      </c>
      <c r="F65" s="57">
        <f t="shared" si="71"/>
        <v>0</v>
      </c>
      <c r="G65" s="57">
        <f t="shared" si="71"/>
        <v>0</v>
      </c>
      <c r="H65" s="57">
        <f t="shared" si="71"/>
        <v>0</v>
      </c>
      <c r="I65" s="57">
        <f t="shared" si="71"/>
        <v>0</v>
      </c>
      <c r="J65" s="76">
        <f t="shared" si="71"/>
        <v>0</v>
      </c>
      <c r="K65" s="76">
        <f t="shared" si="71"/>
        <v>0</v>
      </c>
      <c r="L65" s="56">
        <f t="shared" si="71"/>
        <v>59</v>
      </c>
      <c r="M65" s="57">
        <f t="shared" si="71"/>
        <v>10</v>
      </c>
      <c r="N65" s="57">
        <f t="shared" si="71"/>
        <v>0</v>
      </c>
      <c r="O65" s="57">
        <f t="shared" si="71"/>
        <v>0</v>
      </c>
      <c r="P65" s="57">
        <f t="shared" si="71"/>
        <v>4</v>
      </c>
      <c r="Q65" s="57">
        <f t="shared" si="71"/>
        <v>0.4</v>
      </c>
      <c r="R65" s="76">
        <f t="shared" si="71"/>
        <v>0.2</v>
      </c>
      <c r="S65" s="76">
        <f t="shared" si="71"/>
        <v>73.599999999999994</v>
      </c>
      <c r="T65" s="56">
        <f t="shared" si="71"/>
        <v>266</v>
      </c>
      <c r="U65" s="57">
        <f t="shared" si="71"/>
        <v>43</v>
      </c>
      <c r="V65" s="57">
        <f t="shared" si="71"/>
        <v>16.5</v>
      </c>
      <c r="W65" s="57">
        <f t="shared" si="71"/>
        <v>39.099999999999994</v>
      </c>
      <c r="X65" s="57">
        <f t="shared" si="71"/>
        <v>8</v>
      </c>
      <c r="Y65" s="57">
        <f t="shared" si="71"/>
        <v>0.4</v>
      </c>
      <c r="Z65" s="76">
        <f t="shared" si="71"/>
        <v>0</v>
      </c>
      <c r="AA65" s="76">
        <f t="shared" si="71"/>
        <v>373</v>
      </c>
      <c r="AB65" s="56">
        <f t="shared" si="71"/>
        <v>48</v>
      </c>
      <c r="AC65" s="57">
        <f t="shared" si="71"/>
        <v>26</v>
      </c>
      <c r="AD65" s="57">
        <f t="shared" si="71"/>
        <v>0</v>
      </c>
      <c r="AE65" s="57">
        <f t="shared" si="71"/>
        <v>0</v>
      </c>
      <c r="AF65" s="57">
        <f t="shared" si="71"/>
        <v>4</v>
      </c>
      <c r="AG65" s="57">
        <f t="shared" si="71"/>
        <v>0.4</v>
      </c>
      <c r="AH65" s="76">
        <f t="shared" si="71"/>
        <v>0</v>
      </c>
      <c r="AI65" s="76">
        <f t="shared" si="71"/>
        <v>78.400000000000006</v>
      </c>
      <c r="AJ65" s="56">
        <f t="shared" si="71"/>
        <v>0</v>
      </c>
      <c r="AK65" s="57">
        <f t="shared" si="71"/>
        <v>0</v>
      </c>
      <c r="AL65" s="57">
        <f t="shared" si="71"/>
        <v>0</v>
      </c>
      <c r="AM65" s="57">
        <f t="shared" si="71"/>
        <v>0</v>
      </c>
      <c r="AN65" s="57">
        <f t="shared" si="71"/>
        <v>0</v>
      </c>
      <c r="AO65" s="57">
        <f t="shared" si="71"/>
        <v>0</v>
      </c>
      <c r="AP65" s="76">
        <f t="shared" si="71"/>
        <v>0</v>
      </c>
      <c r="AQ65" s="76">
        <f t="shared" si="71"/>
        <v>0</v>
      </c>
      <c r="AR65" s="56">
        <f t="shared" si="71"/>
        <v>18</v>
      </c>
      <c r="AS65" s="57">
        <f t="shared" si="71"/>
        <v>20</v>
      </c>
      <c r="AT65" s="57">
        <f t="shared" si="71"/>
        <v>1.5</v>
      </c>
      <c r="AU65" s="57">
        <f t="shared" si="71"/>
        <v>0</v>
      </c>
      <c r="AV65" s="57">
        <f t="shared" si="71"/>
        <v>0</v>
      </c>
      <c r="AW65" s="57">
        <f t="shared" si="71"/>
        <v>0</v>
      </c>
      <c r="AX65" s="76">
        <f t="shared" si="71"/>
        <v>0</v>
      </c>
      <c r="AY65" s="76">
        <f t="shared" si="71"/>
        <v>39.5</v>
      </c>
      <c r="AZ65" s="56">
        <f t="shared" si="71"/>
        <v>262</v>
      </c>
      <c r="BA65" s="57">
        <f t="shared" si="71"/>
        <v>41</v>
      </c>
      <c r="BB65" s="57">
        <f t="shared" si="71"/>
        <v>15</v>
      </c>
      <c r="BC65" s="57">
        <f t="shared" si="71"/>
        <v>34.5</v>
      </c>
      <c r="BD65" s="57">
        <f t="shared" si="71"/>
        <v>6</v>
      </c>
      <c r="BE65" s="57">
        <f t="shared" si="71"/>
        <v>1.6</v>
      </c>
      <c r="BF65" s="76">
        <f t="shared" si="71"/>
        <v>0</v>
      </c>
      <c r="BG65" s="76">
        <f t="shared" si="71"/>
        <v>360.09999999999997</v>
      </c>
      <c r="BH65" s="56">
        <f t="shared" si="71"/>
        <v>14</v>
      </c>
      <c r="BI65" s="57">
        <f t="shared" si="71"/>
        <v>5</v>
      </c>
      <c r="BJ65" s="57">
        <f t="shared" si="71"/>
        <v>1.5</v>
      </c>
      <c r="BK65" s="57">
        <f t="shared" si="71"/>
        <v>0</v>
      </c>
      <c r="BL65" s="57">
        <f t="shared" si="71"/>
        <v>0</v>
      </c>
      <c r="BM65" s="57">
        <f t="shared" si="71"/>
        <v>0</v>
      </c>
      <c r="BN65" s="76">
        <f t="shared" si="71"/>
        <v>0.2</v>
      </c>
      <c r="BO65" s="76">
        <f t="shared" si="71"/>
        <v>20.7</v>
      </c>
      <c r="BP65" s="56">
        <f t="shared" ref="BP65:BW65" si="72">BP16+BP17+BP18+BP19</f>
        <v>0</v>
      </c>
      <c r="BQ65" s="57">
        <f t="shared" si="72"/>
        <v>0</v>
      </c>
      <c r="BR65" s="57">
        <f t="shared" si="72"/>
        <v>0</v>
      </c>
      <c r="BS65" s="57">
        <f t="shared" si="72"/>
        <v>0</v>
      </c>
      <c r="BT65" s="57">
        <f t="shared" si="72"/>
        <v>0</v>
      </c>
      <c r="BU65" s="57">
        <f t="shared" si="72"/>
        <v>0</v>
      </c>
      <c r="BV65" s="76">
        <f t="shared" si="72"/>
        <v>0</v>
      </c>
      <c r="BW65" s="76">
        <f t="shared" si="72"/>
        <v>0</v>
      </c>
    </row>
    <row r="66" spans="1:75" s="2" customFormat="1" ht="15" customHeight="1">
      <c r="A66" s="54">
        <f t="shared" si="48"/>
        <v>0.39583333333333387</v>
      </c>
      <c r="B66" s="55" t="s">
        <v>49</v>
      </c>
      <c r="C66" s="55">
        <f t="shared" si="49"/>
        <v>0.43750000000000056</v>
      </c>
      <c r="D66" s="56">
        <f t="shared" ref="D66:BO66" si="73">D17+D18+D19+D20</f>
        <v>0</v>
      </c>
      <c r="E66" s="57">
        <f t="shared" si="73"/>
        <v>0</v>
      </c>
      <c r="F66" s="57">
        <f t="shared" si="73"/>
        <v>0</v>
      </c>
      <c r="G66" s="57">
        <f t="shared" si="73"/>
        <v>0</v>
      </c>
      <c r="H66" s="57">
        <f t="shared" si="73"/>
        <v>0</v>
      </c>
      <c r="I66" s="57">
        <f t="shared" si="73"/>
        <v>0</v>
      </c>
      <c r="J66" s="76">
        <f t="shared" si="73"/>
        <v>0</v>
      </c>
      <c r="K66" s="76">
        <f t="shared" si="73"/>
        <v>0</v>
      </c>
      <c r="L66" s="56">
        <f t="shared" si="73"/>
        <v>57</v>
      </c>
      <c r="M66" s="57">
        <f t="shared" si="73"/>
        <v>9</v>
      </c>
      <c r="N66" s="57">
        <f t="shared" si="73"/>
        <v>0</v>
      </c>
      <c r="O66" s="57">
        <f t="shared" si="73"/>
        <v>0</v>
      </c>
      <c r="P66" s="57">
        <f t="shared" si="73"/>
        <v>6</v>
      </c>
      <c r="Q66" s="57">
        <f t="shared" si="73"/>
        <v>0</v>
      </c>
      <c r="R66" s="76">
        <f t="shared" si="73"/>
        <v>0.2</v>
      </c>
      <c r="S66" s="76">
        <f t="shared" si="73"/>
        <v>72.2</v>
      </c>
      <c r="T66" s="56">
        <f t="shared" si="73"/>
        <v>256</v>
      </c>
      <c r="U66" s="57">
        <f t="shared" si="73"/>
        <v>41</v>
      </c>
      <c r="V66" s="57">
        <f t="shared" si="73"/>
        <v>21</v>
      </c>
      <c r="W66" s="57">
        <f t="shared" si="73"/>
        <v>48.3</v>
      </c>
      <c r="X66" s="57">
        <f t="shared" si="73"/>
        <v>8</v>
      </c>
      <c r="Y66" s="57">
        <f t="shared" si="73"/>
        <v>0.8</v>
      </c>
      <c r="Z66" s="76">
        <f t="shared" si="73"/>
        <v>0</v>
      </c>
      <c r="AA66" s="76">
        <f t="shared" si="73"/>
        <v>375.1</v>
      </c>
      <c r="AB66" s="56">
        <f t="shared" si="73"/>
        <v>47</v>
      </c>
      <c r="AC66" s="57">
        <f t="shared" si="73"/>
        <v>22</v>
      </c>
      <c r="AD66" s="57">
        <f t="shared" si="73"/>
        <v>0</v>
      </c>
      <c r="AE66" s="57">
        <f t="shared" si="73"/>
        <v>0</v>
      </c>
      <c r="AF66" s="57">
        <f t="shared" si="73"/>
        <v>6</v>
      </c>
      <c r="AG66" s="57">
        <f t="shared" si="73"/>
        <v>0.4</v>
      </c>
      <c r="AH66" s="76">
        <f t="shared" si="73"/>
        <v>0</v>
      </c>
      <c r="AI66" s="76">
        <f t="shared" si="73"/>
        <v>75.400000000000006</v>
      </c>
      <c r="AJ66" s="56">
        <f t="shared" si="73"/>
        <v>0</v>
      </c>
      <c r="AK66" s="57">
        <f t="shared" si="73"/>
        <v>0</v>
      </c>
      <c r="AL66" s="57">
        <f t="shared" si="73"/>
        <v>0</v>
      </c>
      <c r="AM66" s="57">
        <f t="shared" si="73"/>
        <v>0</v>
      </c>
      <c r="AN66" s="57">
        <f t="shared" si="73"/>
        <v>0</v>
      </c>
      <c r="AO66" s="57">
        <f t="shared" si="73"/>
        <v>0</v>
      </c>
      <c r="AP66" s="76">
        <f t="shared" si="73"/>
        <v>0</v>
      </c>
      <c r="AQ66" s="76">
        <f t="shared" si="73"/>
        <v>0</v>
      </c>
      <c r="AR66" s="56">
        <f t="shared" si="73"/>
        <v>20</v>
      </c>
      <c r="AS66" s="57">
        <f t="shared" si="73"/>
        <v>17</v>
      </c>
      <c r="AT66" s="57">
        <f t="shared" si="73"/>
        <v>0</v>
      </c>
      <c r="AU66" s="57">
        <f t="shared" si="73"/>
        <v>0</v>
      </c>
      <c r="AV66" s="57">
        <f t="shared" si="73"/>
        <v>0</v>
      </c>
      <c r="AW66" s="57">
        <f t="shared" si="73"/>
        <v>0</v>
      </c>
      <c r="AX66" s="76">
        <f t="shared" si="73"/>
        <v>0</v>
      </c>
      <c r="AY66" s="76">
        <f t="shared" si="73"/>
        <v>37</v>
      </c>
      <c r="AZ66" s="56">
        <f t="shared" si="73"/>
        <v>269</v>
      </c>
      <c r="BA66" s="57">
        <f t="shared" si="73"/>
        <v>37</v>
      </c>
      <c r="BB66" s="57">
        <f t="shared" si="73"/>
        <v>18</v>
      </c>
      <c r="BC66" s="57">
        <f t="shared" si="73"/>
        <v>36.799999999999997</v>
      </c>
      <c r="BD66" s="57">
        <f t="shared" si="73"/>
        <v>8</v>
      </c>
      <c r="BE66" s="57">
        <f t="shared" si="73"/>
        <v>1.2000000000000002</v>
      </c>
      <c r="BF66" s="76">
        <f t="shared" si="73"/>
        <v>0</v>
      </c>
      <c r="BG66" s="76">
        <f t="shared" si="73"/>
        <v>370</v>
      </c>
      <c r="BH66" s="56">
        <f t="shared" si="73"/>
        <v>16</v>
      </c>
      <c r="BI66" s="57">
        <f t="shared" si="73"/>
        <v>5</v>
      </c>
      <c r="BJ66" s="57">
        <f t="shared" si="73"/>
        <v>0</v>
      </c>
      <c r="BK66" s="57">
        <f t="shared" si="73"/>
        <v>0</v>
      </c>
      <c r="BL66" s="57">
        <f t="shared" si="73"/>
        <v>0</v>
      </c>
      <c r="BM66" s="57">
        <f t="shared" si="73"/>
        <v>0.4</v>
      </c>
      <c r="BN66" s="76">
        <f t="shared" si="73"/>
        <v>0.2</v>
      </c>
      <c r="BO66" s="76">
        <f t="shared" si="73"/>
        <v>21.6</v>
      </c>
      <c r="BP66" s="56">
        <f t="shared" ref="BP66:BW66" si="74">BP17+BP18+BP19+BP20</f>
        <v>0</v>
      </c>
      <c r="BQ66" s="57">
        <f t="shared" si="74"/>
        <v>0</v>
      </c>
      <c r="BR66" s="57">
        <f t="shared" si="74"/>
        <v>0</v>
      </c>
      <c r="BS66" s="57">
        <f t="shared" si="74"/>
        <v>0</v>
      </c>
      <c r="BT66" s="57">
        <f t="shared" si="74"/>
        <v>0</v>
      </c>
      <c r="BU66" s="57">
        <f t="shared" si="74"/>
        <v>0</v>
      </c>
      <c r="BV66" s="76">
        <f t="shared" si="74"/>
        <v>0</v>
      </c>
      <c r="BW66" s="76">
        <f t="shared" si="74"/>
        <v>0</v>
      </c>
    </row>
    <row r="67" spans="1:75" s="2" customFormat="1" ht="15" customHeight="1">
      <c r="A67" s="54">
        <f t="shared" si="48"/>
        <v>0.40625000000000056</v>
      </c>
      <c r="B67" s="55" t="s">
        <v>49</v>
      </c>
      <c r="C67" s="55">
        <f t="shared" si="49"/>
        <v>0.44791666666666724</v>
      </c>
      <c r="D67" s="56">
        <f t="shared" ref="D67:BO67" si="75">D18+D19+D20+D21</f>
        <v>0</v>
      </c>
      <c r="E67" s="57">
        <f t="shared" si="75"/>
        <v>0</v>
      </c>
      <c r="F67" s="57">
        <f t="shared" si="75"/>
        <v>0</v>
      </c>
      <c r="G67" s="57">
        <f t="shared" si="75"/>
        <v>0</v>
      </c>
      <c r="H67" s="57">
        <f t="shared" si="75"/>
        <v>0</v>
      </c>
      <c r="I67" s="57">
        <f t="shared" si="75"/>
        <v>0</v>
      </c>
      <c r="J67" s="76">
        <f t="shared" si="75"/>
        <v>0</v>
      </c>
      <c r="K67" s="76">
        <f t="shared" si="75"/>
        <v>0</v>
      </c>
      <c r="L67" s="56">
        <f t="shared" si="75"/>
        <v>55</v>
      </c>
      <c r="M67" s="57">
        <f t="shared" si="75"/>
        <v>9</v>
      </c>
      <c r="N67" s="57">
        <f t="shared" si="75"/>
        <v>0</v>
      </c>
      <c r="O67" s="57">
        <f t="shared" si="75"/>
        <v>0</v>
      </c>
      <c r="P67" s="57">
        <f t="shared" si="75"/>
        <v>6</v>
      </c>
      <c r="Q67" s="57">
        <f t="shared" si="75"/>
        <v>0.8</v>
      </c>
      <c r="R67" s="76">
        <f t="shared" si="75"/>
        <v>0.2</v>
      </c>
      <c r="S67" s="76">
        <f t="shared" si="75"/>
        <v>71</v>
      </c>
      <c r="T67" s="56">
        <f t="shared" si="75"/>
        <v>261</v>
      </c>
      <c r="U67" s="57">
        <f t="shared" si="75"/>
        <v>41</v>
      </c>
      <c r="V67" s="57">
        <f t="shared" si="75"/>
        <v>22.5</v>
      </c>
      <c r="W67" s="57">
        <f t="shared" si="75"/>
        <v>39.1</v>
      </c>
      <c r="X67" s="57">
        <f t="shared" si="75"/>
        <v>10</v>
      </c>
      <c r="Y67" s="57">
        <f t="shared" si="75"/>
        <v>2.8</v>
      </c>
      <c r="Z67" s="76">
        <f t="shared" si="75"/>
        <v>0</v>
      </c>
      <c r="AA67" s="76">
        <f t="shared" si="75"/>
        <v>376.4</v>
      </c>
      <c r="AB67" s="56">
        <f t="shared" si="75"/>
        <v>49</v>
      </c>
      <c r="AC67" s="57">
        <f t="shared" si="75"/>
        <v>23</v>
      </c>
      <c r="AD67" s="57">
        <f t="shared" si="75"/>
        <v>0</v>
      </c>
      <c r="AE67" s="57">
        <f t="shared" si="75"/>
        <v>0</v>
      </c>
      <c r="AF67" s="57">
        <f t="shared" si="75"/>
        <v>6</v>
      </c>
      <c r="AG67" s="57">
        <f t="shared" si="75"/>
        <v>0.8</v>
      </c>
      <c r="AH67" s="76">
        <f t="shared" si="75"/>
        <v>0</v>
      </c>
      <c r="AI67" s="76">
        <f t="shared" si="75"/>
        <v>78.8</v>
      </c>
      <c r="AJ67" s="56">
        <f t="shared" si="75"/>
        <v>0</v>
      </c>
      <c r="AK67" s="57">
        <f t="shared" si="75"/>
        <v>0</v>
      </c>
      <c r="AL67" s="57">
        <f t="shared" si="75"/>
        <v>0</v>
      </c>
      <c r="AM67" s="57">
        <f t="shared" si="75"/>
        <v>0</v>
      </c>
      <c r="AN67" s="57">
        <f t="shared" si="75"/>
        <v>0</v>
      </c>
      <c r="AO67" s="57">
        <f t="shared" si="75"/>
        <v>0</v>
      </c>
      <c r="AP67" s="76">
        <f t="shared" si="75"/>
        <v>0</v>
      </c>
      <c r="AQ67" s="76">
        <f t="shared" si="75"/>
        <v>0</v>
      </c>
      <c r="AR67" s="56">
        <f t="shared" si="75"/>
        <v>19</v>
      </c>
      <c r="AS67" s="57">
        <f t="shared" si="75"/>
        <v>5</v>
      </c>
      <c r="AT67" s="57">
        <f t="shared" si="75"/>
        <v>0</v>
      </c>
      <c r="AU67" s="57">
        <f t="shared" si="75"/>
        <v>0</v>
      </c>
      <c r="AV67" s="57">
        <f t="shared" si="75"/>
        <v>0</v>
      </c>
      <c r="AW67" s="57">
        <f t="shared" si="75"/>
        <v>0</v>
      </c>
      <c r="AX67" s="76">
        <f t="shared" si="75"/>
        <v>0</v>
      </c>
      <c r="AY67" s="76">
        <f t="shared" si="75"/>
        <v>24</v>
      </c>
      <c r="AZ67" s="56">
        <f t="shared" si="75"/>
        <v>258</v>
      </c>
      <c r="BA67" s="57">
        <f t="shared" si="75"/>
        <v>35</v>
      </c>
      <c r="BB67" s="57">
        <f t="shared" si="75"/>
        <v>16.5</v>
      </c>
      <c r="BC67" s="57">
        <f t="shared" si="75"/>
        <v>32.199999999999996</v>
      </c>
      <c r="BD67" s="57">
        <f t="shared" si="75"/>
        <v>10</v>
      </c>
      <c r="BE67" s="57">
        <f t="shared" si="75"/>
        <v>1.6</v>
      </c>
      <c r="BF67" s="76">
        <f t="shared" si="75"/>
        <v>0</v>
      </c>
      <c r="BG67" s="76">
        <f t="shared" si="75"/>
        <v>353.3</v>
      </c>
      <c r="BH67" s="56">
        <f t="shared" si="75"/>
        <v>13</v>
      </c>
      <c r="BI67" s="57">
        <f t="shared" si="75"/>
        <v>6</v>
      </c>
      <c r="BJ67" s="57">
        <f t="shared" si="75"/>
        <v>0</v>
      </c>
      <c r="BK67" s="57">
        <f t="shared" si="75"/>
        <v>0</v>
      </c>
      <c r="BL67" s="57">
        <f t="shared" si="75"/>
        <v>0</v>
      </c>
      <c r="BM67" s="57">
        <f t="shared" si="75"/>
        <v>0.4</v>
      </c>
      <c r="BN67" s="76">
        <f t="shared" si="75"/>
        <v>0.2</v>
      </c>
      <c r="BO67" s="76">
        <f t="shared" si="75"/>
        <v>19.600000000000001</v>
      </c>
      <c r="BP67" s="56">
        <f t="shared" ref="BP67:BW67" si="76">BP18+BP19+BP20+BP21</f>
        <v>0</v>
      </c>
      <c r="BQ67" s="57">
        <f t="shared" si="76"/>
        <v>0</v>
      </c>
      <c r="BR67" s="57">
        <f t="shared" si="76"/>
        <v>0</v>
      </c>
      <c r="BS67" s="57">
        <f t="shared" si="76"/>
        <v>0</v>
      </c>
      <c r="BT67" s="57">
        <f t="shared" si="76"/>
        <v>0</v>
      </c>
      <c r="BU67" s="57">
        <f t="shared" si="76"/>
        <v>0</v>
      </c>
      <c r="BV67" s="76">
        <f t="shared" si="76"/>
        <v>0</v>
      </c>
      <c r="BW67" s="76">
        <f t="shared" si="76"/>
        <v>0</v>
      </c>
    </row>
    <row r="68" spans="1:75" s="2" customFormat="1" ht="15" customHeight="1">
      <c r="A68" s="54">
        <f t="shared" si="48"/>
        <v>0.41666666666666724</v>
      </c>
      <c r="B68" s="55" t="s">
        <v>49</v>
      </c>
      <c r="C68" s="55">
        <f t="shared" si="49"/>
        <v>0.45833333333333393</v>
      </c>
      <c r="D68" s="56">
        <f t="shared" ref="D68:BO68" si="77">D19+D20+D21+D22</f>
        <v>0</v>
      </c>
      <c r="E68" s="57">
        <f t="shared" si="77"/>
        <v>0</v>
      </c>
      <c r="F68" s="57">
        <f t="shared" si="77"/>
        <v>0</v>
      </c>
      <c r="G68" s="57">
        <f t="shared" si="77"/>
        <v>0</v>
      </c>
      <c r="H68" s="57">
        <f t="shared" si="77"/>
        <v>0</v>
      </c>
      <c r="I68" s="57">
        <f t="shared" si="77"/>
        <v>0</v>
      </c>
      <c r="J68" s="76">
        <f t="shared" si="77"/>
        <v>0</v>
      </c>
      <c r="K68" s="76">
        <f t="shared" si="77"/>
        <v>0</v>
      </c>
      <c r="L68" s="56">
        <f t="shared" si="77"/>
        <v>55</v>
      </c>
      <c r="M68" s="57">
        <f t="shared" si="77"/>
        <v>9</v>
      </c>
      <c r="N68" s="57">
        <f t="shared" si="77"/>
        <v>0</v>
      </c>
      <c r="O68" s="57">
        <f t="shared" si="77"/>
        <v>0</v>
      </c>
      <c r="P68" s="57">
        <f t="shared" si="77"/>
        <v>6</v>
      </c>
      <c r="Q68" s="57">
        <f t="shared" si="77"/>
        <v>1.6</v>
      </c>
      <c r="R68" s="76">
        <f t="shared" si="77"/>
        <v>0</v>
      </c>
      <c r="S68" s="76">
        <f t="shared" si="77"/>
        <v>71.599999999999994</v>
      </c>
      <c r="T68" s="56">
        <f t="shared" si="77"/>
        <v>263</v>
      </c>
      <c r="U68" s="57">
        <f t="shared" si="77"/>
        <v>40</v>
      </c>
      <c r="V68" s="57">
        <f t="shared" si="77"/>
        <v>19.5</v>
      </c>
      <c r="W68" s="57">
        <f t="shared" si="77"/>
        <v>34.5</v>
      </c>
      <c r="X68" s="57">
        <f t="shared" si="77"/>
        <v>12</v>
      </c>
      <c r="Y68" s="57">
        <f t="shared" si="77"/>
        <v>2.4</v>
      </c>
      <c r="Z68" s="76">
        <f t="shared" si="77"/>
        <v>0</v>
      </c>
      <c r="AA68" s="76">
        <f t="shared" si="77"/>
        <v>371.4</v>
      </c>
      <c r="AB68" s="56">
        <f t="shared" si="77"/>
        <v>52</v>
      </c>
      <c r="AC68" s="57">
        <f t="shared" si="77"/>
        <v>18</v>
      </c>
      <c r="AD68" s="57">
        <f t="shared" si="77"/>
        <v>0</v>
      </c>
      <c r="AE68" s="57">
        <f t="shared" si="77"/>
        <v>0</v>
      </c>
      <c r="AF68" s="57">
        <f t="shared" si="77"/>
        <v>4</v>
      </c>
      <c r="AG68" s="57">
        <f t="shared" si="77"/>
        <v>1.6</v>
      </c>
      <c r="AH68" s="76">
        <f t="shared" si="77"/>
        <v>0</v>
      </c>
      <c r="AI68" s="76">
        <f t="shared" si="77"/>
        <v>75.599999999999994</v>
      </c>
      <c r="AJ68" s="56">
        <f t="shared" si="77"/>
        <v>0</v>
      </c>
      <c r="AK68" s="57">
        <f t="shared" si="77"/>
        <v>0</v>
      </c>
      <c r="AL68" s="57">
        <f t="shared" si="77"/>
        <v>0</v>
      </c>
      <c r="AM68" s="57">
        <f t="shared" si="77"/>
        <v>0</v>
      </c>
      <c r="AN68" s="57">
        <f t="shared" si="77"/>
        <v>0</v>
      </c>
      <c r="AO68" s="57">
        <f t="shared" si="77"/>
        <v>0</v>
      </c>
      <c r="AP68" s="76">
        <f t="shared" si="77"/>
        <v>0</v>
      </c>
      <c r="AQ68" s="76">
        <f t="shared" si="77"/>
        <v>0</v>
      </c>
      <c r="AR68" s="56">
        <f t="shared" si="77"/>
        <v>16</v>
      </c>
      <c r="AS68" s="57">
        <f t="shared" si="77"/>
        <v>5</v>
      </c>
      <c r="AT68" s="57">
        <f t="shared" si="77"/>
        <v>0</v>
      </c>
      <c r="AU68" s="57">
        <f t="shared" si="77"/>
        <v>0</v>
      </c>
      <c r="AV68" s="57">
        <f t="shared" si="77"/>
        <v>0</v>
      </c>
      <c r="AW68" s="57">
        <f t="shared" si="77"/>
        <v>0.4</v>
      </c>
      <c r="AX68" s="76">
        <f t="shared" si="77"/>
        <v>0</v>
      </c>
      <c r="AY68" s="76">
        <f t="shared" si="77"/>
        <v>21.4</v>
      </c>
      <c r="AZ68" s="56">
        <f t="shared" si="77"/>
        <v>244</v>
      </c>
      <c r="BA68" s="57">
        <f t="shared" si="77"/>
        <v>40</v>
      </c>
      <c r="BB68" s="57">
        <f t="shared" si="77"/>
        <v>13.5</v>
      </c>
      <c r="BC68" s="57">
        <f t="shared" si="77"/>
        <v>32.200000000000003</v>
      </c>
      <c r="BD68" s="57">
        <f t="shared" si="77"/>
        <v>12</v>
      </c>
      <c r="BE68" s="57">
        <f t="shared" si="77"/>
        <v>1.6</v>
      </c>
      <c r="BF68" s="76">
        <f t="shared" si="77"/>
        <v>0</v>
      </c>
      <c r="BG68" s="76">
        <f t="shared" si="77"/>
        <v>343.29999999999995</v>
      </c>
      <c r="BH68" s="56">
        <f t="shared" si="77"/>
        <v>9</v>
      </c>
      <c r="BI68" s="57">
        <f t="shared" si="77"/>
        <v>4</v>
      </c>
      <c r="BJ68" s="57">
        <f t="shared" si="77"/>
        <v>0</v>
      </c>
      <c r="BK68" s="57">
        <f t="shared" si="77"/>
        <v>0</v>
      </c>
      <c r="BL68" s="57">
        <f t="shared" si="77"/>
        <v>0</v>
      </c>
      <c r="BM68" s="57">
        <f t="shared" si="77"/>
        <v>0.4</v>
      </c>
      <c r="BN68" s="76">
        <f t="shared" si="77"/>
        <v>0.2</v>
      </c>
      <c r="BO68" s="76">
        <f t="shared" si="77"/>
        <v>13.600000000000001</v>
      </c>
      <c r="BP68" s="56">
        <f t="shared" ref="BP68:BW68" si="78">BP19+BP20+BP21+BP22</f>
        <v>0</v>
      </c>
      <c r="BQ68" s="57">
        <f t="shared" si="78"/>
        <v>0</v>
      </c>
      <c r="BR68" s="57">
        <f t="shared" si="78"/>
        <v>0</v>
      </c>
      <c r="BS68" s="57">
        <f t="shared" si="78"/>
        <v>0</v>
      </c>
      <c r="BT68" s="57">
        <f t="shared" si="78"/>
        <v>0</v>
      </c>
      <c r="BU68" s="57">
        <f t="shared" si="78"/>
        <v>0</v>
      </c>
      <c r="BV68" s="76">
        <f t="shared" si="78"/>
        <v>0</v>
      </c>
      <c r="BW68" s="76">
        <f t="shared" si="78"/>
        <v>0</v>
      </c>
    </row>
    <row r="69" spans="1:75" s="2" customFormat="1" ht="15" customHeight="1">
      <c r="A69" s="54">
        <f t="shared" si="48"/>
        <v>0.42708333333333393</v>
      </c>
      <c r="B69" s="55" t="s">
        <v>49</v>
      </c>
      <c r="C69" s="55">
        <f t="shared" si="49"/>
        <v>0.46875000000000061</v>
      </c>
      <c r="D69" s="56">
        <f t="shared" ref="D69:BO69" si="79">D20+D21+D22+D23</f>
        <v>0</v>
      </c>
      <c r="E69" s="57">
        <f t="shared" si="79"/>
        <v>0</v>
      </c>
      <c r="F69" s="57">
        <f t="shared" si="79"/>
        <v>0</v>
      </c>
      <c r="G69" s="57">
        <f t="shared" si="79"/>
        <v>0</v>
      </c>
      <c r="H69" s="57">
        <f t="shared" si="79"/>
        <v>0</v>
      </c>
      <c r="I69" s="57">
        <f t="shared" si="79"/>
        <v>0</v>
      </c>
      <c r="J69" s="76">
        <f t="shared" si="79"/>
        <v>0</v>
      </c>
      <c r="K69" s="76">
        <f t="shared" si="79"/>
        <v>0</v>
      </c>
      <c r="L69" s="56">
        <f t="shared" si="79"/>
        <v>57</v>
      </c>
      <c r="M69" s="57">
        <f t="shared" si="79"/>
        <v>8</v>
      </c>
      <c r="N69" s="57">
        <f t="shared" si="79"/>
        <v>0</v>
      </c>
      <c r="O69" s="57">
        <f t="shared" si="79"/>
        <v>0</v>
      </c>
      <c r="P69" s="57">
        <f t="shared" si="79"/>
        <v>6</v>
      </c>
      <c r="Q69" s="57">
        <f t="shared" si="79"/>
        <v>1.6</v>
      </c>
      <c r="R69" s="76">
        <f t="shared" si="79"/>
        <v>0</v>
      </c>
      <c r="S69" s="76">
        <f t="shared" si="79"/>
        <v>72.599999999999994</v>
      </c>
      <c r="T69" s="56">
        <f t="shared" si="79"/>
        <v>263</v>
      </c>
      <c r="U69" s="57">
        <f t="shared" si="79"/>
        <v>47</v>
      </c>
      <c r="V69" s="57">
        <f t="shared" si="79"/>
        <v>13.5</v>
      </c>
      <c r="W69" s="57">
        <f t="shared" si="79"/>
        <v>29.9</v>
      </c>
      <c r="X69" s="57">
        <f t="shared" si="79"/>
        <v>12</v>
      </c>
      <c r="Y69" s="57">
        <f t="shared" si="79"/>
        <v>3.2</v>
      </c>
      <c r="Z69" s="76">
        <f t="shared" si="79"/>
        <v>0</v>
      </c>
      <c r="AA69" s="76">
        <f t="shared" si="79"/>
        <v>368.59999999999997</v>
      </c>
      <c r="AB69" s="56">
        <f t="shared" si="79"/>
        <v>60</v>
      </c>
      <c r="AC69" s="57">
        <f t="shared" si="79"/>
        <v>15</v>
      </c>
      <c r="AD69" s="57">
        <f t="shared" si="79"/>
        <v>0</v>
      </c>
      <c r="AE69" s="57">
        <f t="shared" si="79"/>
        <v>0</v>
      </c>
      <c r="AF69" s="57">
        <f t="shared" si="79"/>
        <v>6</v>
      </c>
      <c r="AG69" s="57">
        <f t="shared" si="79"/>
        <v>1.6</v>
      </c>
      <c r="AH69" s="76">
        <f t="shared" si="79"/>
        <v>0</v>
      </c>
      <c r="AI69" s="76">
        <f t="shared" si="79"/>
        <v>82.6</v>
      </c>
      <c r="AJ69" s="56">
        <f t="shared" si="79"/>
        <v>0</v>
      </c>
      <c r="AK69" s="57">
        <f t="shared" si="79"/>
        <v>0</v>
      </c>
      <c r="AL69" s="57">
        <f t="shared" si="79"/>
        <v>0</v>
      </c>
      <c r="AM69" s="57">
        <f t="shared" si="79"/>
        <v>0</v>
      </c>
      <c r="AN69" s="57">
        <f t="shared" si="79"/>
        <v>0</v>
      </c>
      <c r="AO69" s="57">
        <f t="shared" si="79"/>
        <v>0</v>
      </c>
      <c r="AP69" s="76">
        <f t="shared" si="79"/>
        <v>0</v>
      </c>
      <c r="AQ69" s="76">
        <f t="shared" si="79"/>
        <v>0</v>
      </c>
      <c r="AR69" s="56">
        <f t="shared" si="79"/>
        <v>16</v>
      </c>
      <c r="AS69" s="57">
        <f t="shared" si="79"/>
        <v>6</v>
      </c>
      <c r="AT69" s="57">
        <f t="shared" si="79"/>
        <v>0</v>
      </c>
      <c r="AU69" s="57">
        <f t="shared" si="79"/>
        <v>0</v>
      </c>
      <c r="AV69" s="57">
        <f t="shared" si="79"/>
        <v>0</v>
      </c>
      <c r="AW69" s="57">
        <f t="shared" si="79"/>
        <v>0.4</v>
      </c>
      <c r="AX69" s="76">
        <f t="shared" si="79"/>
        <v>0</v>
      </c>
      <c r="AY69" s="76">
        <f t="shared" si="79"/>
        <v>22.4</v>
      </c>
      <c r="AZ69" s="56">
        <f t="shared" si="79"/>
        <v>245</v>
      </c>
      <c r="BA69" s="57">
        <f t="shared" si="79"/>
        <v>36</v>
      </c>
      <c r="BB69" s="57">
        <f t="shared" si="79"/>
        <v>16.5</v>
      </c>
      <c r="BC69" s="57">
        <f t="shared" si="79"/>
        <v>29.9</v>
      </c>
      <c r="BD69" s="57">
        <f t="shared" si="79"/>
        <v>12</v>
      </c>
      <c r="BE69" s="57">
        <f t="shared" si="79"/>
        <v>1.6</v>
      </c>
      <c r="BF69" s="76">
        <f t="shared" si="79"/>
        <v>0</v>
      </c>
      <c r="BG69" s="76">
        <f t="shared" si="79"/>
        <v>341</v>
      </c>
      <c r="BH69" s="56">
        <f t="shared" si="79"/>
        <v>8</v>
      </c>
      <c r="BI69" s="57">
        <f t="shared" si="79"/>
        <v>4</v>
      </c>
      <c r="BJ69" s="57">
        <f t="shared" si="79"/>
        <v>0</v>
      </c>
      <c r="BK69" s="57">
        <f t="shared" si="79"/>
        <v>0</v>
      </c>
      <c r="BL69" s="57">
        <f t="shared" si="79"/>
        <v>0</v>
      </c>
      <c r="BM69" s="57">
        <f t="shared" si="79"/>
        <v>0.4</v>
      </c>
      <c r="BN69" s="76">
        <f t="shared" si="79"/>
        <v>0</v>
      </c>
      <c r="BO69" s="76">
        <f t="shared" si="79"/>
        <v>12.4</v>
      </c>
      <c r="BP69" s="56">
        <f t="shared" ref="BP69:BW69" si="80">BP20+BP21+BP22+BP23</f>
        <v>0</v>
      </c>
      <c r="BQ69" s="57">
        <f t="shared" si="80"/>
        <v>0</v>
      </c>
      <c r="BR69" s="57">
        <f t="shared" si="80"/>
        <v>0</v>
      </c>
      <c r="BS69" s="57">
        <f t="shared" si="80"/>
        <v>0</v>
      </c>
      <c r="BT69" s="57">
        <f t="shared" si="80"/>
        <v>0</v>
      </c>
      <c r="BU69" s="57">
        <f t="shared" si="80"/>
        <v>0</v>
      </c>
      <c r="BV69" s="76">
        <f t="shared" si="80"/>
        <v>0</v>
      </c>
      <c r="BW69" s="76">
        <f t="shared" si="80"/>
        <v>0</v>
      </c>
    </row>
    <row r="70" spans="1:75" s="2" customFormat="1" ht="15" customHeight="1">
      <c r="A70" s="54">
        <f t="shared" si="48"/>
        <v>0.43750000000000061</v>
      </c>
      <c r="B70" s="55" t="s">
        <v>49</v>
      </c>
      <c r="C70" s="55">
        <f t="shared" si="49"/>
        <v>0.4791666666666673</v>
      </c>
      <c r="D70" s="56">
        <f t="shared" ref="D70:BO70" si="81">D21+D22+D23+D24</f>
        <v>0</v>
      </c>
      <c r="E70" s="57">
        <f t="shared" si="81"/>
        <v>0</v>
      </c>
      <c r="F70" s="57">
        <f t="shared" si="81"/>
        <v>0</v>
      </c>
      <c r="G70" s="57">
        <f t="shared" si="81"/>
        <v>0</v>
      </c>
      <c r="H70" s="57">
        <f t="shared" si="81"/>
        <v>0</v>
      </c>
      <c r="I70" s="57">
        <f t="shared" si="81"/>
        <v>0</v>
      </c>
      <c r="J70" s="76">
        <f t="shared" si="81"/>
        <v>0</v>
      </c>
      <c r="K70" s="76">
        <f t="shared" si="81"/>
        <v>0</v>
      </c>
      <c r="L70" s="56">
        <f t="shared" si="81"/>
        <v>52</v>
      </c>
      <c r="M70" s="57">
        <f t="shared" si="81"/>
        <v>8</v>
      </c>
      <c r="N70" s="57">
        <f t="shared" si="81"/>
        <v>0</v>
      </c>
      <c r="O70" s="57">
        <f t="shared" si="81"/>
        <v>0</v>
      </c>
      <c r="P70" s="57">
        <f t="shared" si="81"/>
        <v>4</v>
      </c>
      <c r="Q70" s="57">
        <f t="shared" si="81"/>
        <v>3.2</v>
      </c>
      <c r="R70" s="76">
        <f t="shared" si="81"/>
        <v>0</v>
      </c>
      <c r="S70" s="76">
        <f t="shared" si="81"/>
        <v>67.2</v>
      </c>
      <c r="T70" s="56">
        <f t="shared" si="81"/>
        <v>282</v>
      </c>
      <c r="U70" s="57">
        <f t="shared" si="81"/>
        <v>51</v>
      </c>
      <c r="V70" s="57">
        <f t="shared" si="81"/>
        <v>10.5</v>
      </c>
      <c r="W70" s="57">
        <f t="shared" si="81"/>
        <v>32.199999999999996</v>
      </c>
      <c r="X70" s="57">
        <f t="shared" si="81"/>
        <v>12</v>
      </c>
      <c r="Y70" s="57">
        <f t="shared" si="81"/>
        <v>4</v>
      </c>
      <c r="Z70" s="76">
        <f t="shared" si="81"/>
        <v>0</v>
      </c>
      <c r="AA70" s="76">
        <f t="shared" si="81"/>
        <v>391.7</v>
      </c>
      <c r="AB70" s="56">
        <f t="shared" si="81"/>
        <v>65</v>
      </c>
      <c r="AC70" s="57">
        <f t="shared" si="81"/>
        <v>15</v>
      </c>
      <c r="AD70" s="57">
        <f t="shared" si="81"/>
        <v>0</v>
      </c>
      <c r="AE70" s="57">
        <f t="shared" si="81"/>
        <v>0</v>
      </c>
      <c r="AF70" s="57">
        <f t="shared" si="81"/>
        <v>4</v>
      </c>
      <c r="AG70" s="57">
        <f t="shared" si="81"/>
        <v>1.6</v>
      </c>
      <c r="AH70" s="76">
        <f t="shared" si="81"/>
        <v>0</v>
      </c>
      <c r="AI70" s="76">
        <f t="shared" si="81"/>
        <v>85.6</v>
      </c>
      <c r="AJ70" s="56">
        <f t="shared" si="81"/>
        <v>0</v>
      </c>
      <c r="AK70" s="57">
        <f t="shared" si="81"/>
        <v>0</v>
      </c>
      <c r="AL70" s="57">
        <f t="shared" si="81"/>
        <v>0</v>
      </c>
      <c r="AM70" s="57">
        <f t="shared" si="81"/>
        <v>0</v>
      </c>
      <c r="AN70" s="57">
        <f t="shared" si="81"/>
        <v>0</v>
      </c>
      <c r="AO70" s="57">
        <f t="shared" si="81"/>
        <v>0</v>
      </c>
      <c r="AP70" s="76">
        <f t="shared" si="81"/>
        <v>0</v>
      </c>
      <c r="AQ70" s="76">
        <f t="shared" si="81"/>
        <v>0</v>
      </c>
      <c r="AR70" s="56">
        <f t="shared" si="81"/>
        <v>12</v>
      </c>
      <c r="AS70" s="57">
        <f t="shared" si="81"/>
        <v>6</v>
      </c>
      <c r="AT70" s="57">
        <f t="shared" si="81"/>
        <v>0</v>
      </c>
      <c r="AU70" s="57">
        <f t="shared" si="81"/>
        <v>0</v>
      </c>
      <c r="AV70" s="57">
        <f t="shared" si="81"/>
        <v>0</v>
      </c>
      <c r="AW70" s="57">
        <f t="shared" si="81"/>
        <v>0.4</v>
      </c>
      <c r="AX70" s="76">
        <f t="shared" si="81"/>
        <v>0</v>
      </c>
      <c r="AY70" s="76">
        <f t="shared" si="81"/>
        <v>18.399999999999999</v>
      </c>
      <c r="AZ70" s="56">
        <f t="shared" si="81"/>
        <v>248</v>
      </c>
      <c r="BA70" s="57">
        <f t="shared" si="81"/>
        <v>46</v>
      </c>
      <c r="BB70" s="57">
        <f t="shared" si="81"/>
        <v>15</v>
      </c>
      <c r="BC70" s="57">
        <f t="shared" si="81"/>
        <v>25.299999999999997</v>
      </c>
      <c r="BD70" s="57">
        <f t="shared" si="81"/>
        <v>12</v>
      </c>
      <c r="BE70" s="57">
        <f t="shared" si="81"/>
        <v>3.2</v>
      </c>
      <c r="BF70" s="76">
        <f t="shared" si="81"/>
        <v>0.2</v>
      </c>
      <c r="BG70" s="76">
        <f t="shared" si="81"/>
        <v>349.7</v>
      </c>
      <c r="BH70" s="56">
        <f t="shared" si="81"/>
        <v>9</v>
      </c>
      <c r="BI70" s="57">
        <f t="shared" si="81"/>
        <v>4</v>
      </c>
      <c r="BJ70" s="57">
        <f t="shared" si="81"/>
        <v>0</v>
      </c>
      <c r="BK70" s="57">
        <f t="shared" si="81"/>
        <v>0</v>
      </c>
      <c r="BL70" s="57">
        <f t="shared" si="81"/>
        <v>0</v>
      </c>
      <c r="BM70" s="57">
        <f t="shared" si="81"/>
        <v>0</v>
      </c>
      <c r="BN70" s="76">
        <f t="shared" si="81"/>
        <v>0</v>
      </c>
      <c r="BO70" s="76">
        <f t="shared" si="81"/>
        <v>13</v>
      </c>
      <c r="BP70" s="56">
        <f t="shared" ref="BP70:BW70" si="82">BP21+BP22+BP23+BP24</f>
        <v>0</v>
      </c>
      <c r="BQ70" s="57">
        <f t="shared" si="82"/>
        <v>0</v>
      </c>
      <c r="BR70" s="57">
        <f t="shared" si="82"/>
        <v>0</v>
      </c>
      <c r="BS70" s="57">
        <f t="shared" si="82"/>
        <v>0</v>
      </c>
      <c r="BT70" s="57">
        <f t="shared" si="82"/>
        <v>0</v>
      </c>
      <c r="BU70" s="57">
        <f t="shared" si="82"/>
        <v>0</v>
      </c>
      <c r="BV70" s="76">
        <f t="shared" si="82"/>
        <v>0</v>
      </c>
      <c r="BW70" s="76">
        <f t="shared" si="82"/>
        <v>0</v>
      </c>
    </row>
    <row r="71" spans="1:75" s="2" customFormat="1" ht="15" customHeight="1">
      <c r="A71" s="54">
        <f t="shared" si="48"/>
        <v>0.4479166666666673</v>
      </c>
      <c r="B71" s="55" t="s">
        <v>49</v>
      </c>
      <c r="C71" s="55">
        <f t="shared" si="49"/>
        <v>0.48958333333333398</v>
      </c>
      <c r="D71" s="56">
        <f t="shared" ref="D71:BO71" si="83">D22+D23+D24+D25</f>
        <v>0</v>
      </c>
      <c r="E71" s="57">
        <f t="shared" si="83"/>
        <v>0</v>
      </c>
      <c r="F71" s="57">
        <f t="shared" si="83"/>
        <v>0</v>
      </c>
      <c r="G71" s="57">
        <f t="shared" si="83"/>
        <v>0</v>
      </c>
      <c r="H71" s="57">
        <f t="shared" si="83"/>
        <v>0</v>
      </c>
      <c r="I71" s="57">
        <f t="shared" si="83"/>
        <v>0</v>
      </c>
      <c r="J71" s="76">
        <f t="shared" si="83"/>
        <v>0</v>
      </c>
      <c r="K71" s="76">
        <f t="shared" si="83"/>
        <v>0</v>
      </c>
      <c r="L71" s="56">
        <f t="shared" si="83"/>
        <v>54</v>
      </c>
      <c r="M71" s="57">
        <f t="shared" si="83"/>
        <v>8</v>
      </c>
      <c r="N71" s="57">
        <f t="shared" si="83"/>
        <v>3</v>
      </c>
      <c r="O71" s="57">
        <f t="shared" si="83"/>
        <v>0</v>
      </c>
      <c r="P71" s="57">
        <f t="shared" si="83"/>
        <v>4</v>
      </c>
      <c r="Q71" s="57">
        <f t="shared" si="83"/>
        <v>2.8000000000000003</v>
      </c>
      <c r="R71" s="76">
        <f t="shared" si="83"/>
        <v>0</v>
      </c>
      <c r="S71" s="76">
        <f t="shared" si="83"/>
        <v>71.8</v>
      </c>
      <c r="T71" s="56">
        <f t="shared" si="83"/>
        <v>268</v>
      </c>
      <c r="U71" s="57">
        <f t="shared" si="83"/>
        <v>42</v>
      </c>
      <c r="V71" s="57">
        <f t="shared" si="83"/>
        <v>10.5</v>
      </c>
      <c r="W71" s="57">
        <f t="shared" si="83"/>
        <v>27.599999999999998</v>
      </c>
      <c r="X71" s="57">
        <f t="shared" si="83"/>
        <v>10</v>
      </c>
      <c r="Y71" s="57">
        <f t="shared" si="83"/>
        <v>2.4</v>
      </c>
      <c r="Z71" s="76">
        <f t="shared" si="83"/>
        <v>0.4</v>
      </c>
      <c r="AA71" s="76">
        <f t="shared" si="83"/>
        <v>360.90000000000003</v>
      </c>
      <c r="AB71" s="56">
        <f t="shared" si="83"/>
        <v>67</v>
      </c>
      <c r="AC71" s="57">
        <f t="shared" si="83"/>
        <v>15</v>
      </c>
      <c r="AD71" s="57">
        <f t="shared" si="83"/>
        <v>0</v>
      </c>
      <c r="AE71" s="57">
        <f t="shared" si="83"/>
        <v>0</v>
      </c>
      <c r="AF71" s="57">
        <f t="shared" si="83"/>
        <v>2</v>
      </c>
      <c r="AG71" s="57">
        <f t="shared" si="83"/>
        <v>3.2</v>
      </c>
      <c r="AH71" s="76">
        <f t="shared" si="83"/>
        <v>0</v>
      </c>
      <c r="AI71" s="76">
        <f t="shared" si="83"/>
        <v>87.199999999999989</v>
      </c>
      <c r="AJ71" s="56">
        <f t="shared" si="83"/>
        <v>0</v>
      </c>
      <c r="AK71" s="57">
        <f t="shared" si="83"/>
        <v>0</v>
      </c>
      <c r="AL71" s="57">
        <f t="shared" si="83"/>
        <v>0</v>
      </c>
      <c r="AM71" s="57">
        <f t="shared" si="83"/>
        <v>0</v>
      </c>
      <c r="AN71" s="57">
        <f t="shared" si="83"/>
        <v>0</v>
      </c>
      <c r="AO71" s="57">
        <f t="shared" si="83"/>
        <v>0</v>
      </c>
      <c r="AP71" s="76">
        <f t="shared" si="83"/>
        <v>0</v>
      </c>
      <c r="AQ71" s="76">
        <f t="shared" si="83"/>
        <v>0</v>
      </c>
      <c r="AR71" s="56">
        <f t="shared" si="83"/>
        <v>11</v>
      </c>
      <c r="AS71" s="57">
        <f t="shared" si="83"/>
        <v>7</v>
      </c>
      <c r="AT71" s="57">
        <f t="shared" si="83"/>
        <v>0</v>
      </c>
      <c r="AU71" s="57">
        <f t="shared" si="83"/>
        <v>0</v>
      </c>
      <c r="AV71" s="57">
        <f t="shared" si="83"/>
        <v>0</v>
      </c>
      <c r="AW71" s="57">
        <f t="shared" si="83"/>
        <v>0.4</v>
      </c>
      <c r="AX71" s="76">
        <f t="shared" si="83"/>
        <v>0</v>
      </c>
      <c r="AY71" s="76">
        <f t="shared" si="83"/>
        <v>18.399999999999999</v>
      </c>
      <c r="AZ71" s="56">
        <f t="shared" si="83"/>
        <v>248</v>
      </c>
      <c r="BA71" s="57">
        <f t="shared" si="83"/>
        <v>45</v>
      </c>
      <c r="BB71" s="57">
        <f t="shared" si="83"/>
        <v>16.5</v>
      </c>
      <c r="BC71" s="57">
        <f t="shared" si="83"/>
        <v>27.599999999999998</v>
      </c>
      <c r="BD71" s="57">
        <f t="shared" si="83"/>
        <v>12</v>
      </c>
      <c r="BE71" s="57">
        <f t="shared" si="83"/>
        <v>2.8000000000000003</v>
      </c>
      <c r="BF71" s="76">
        <f t="shared" si="83"/>
        <v>0.2</v>
      </c>
      <c r="BG71" s="76">
        <f t="shared" si="83"/>
        <v>352.1</v>
      </c>
      <c r="BH71" s="56">
        <f t="shared" si="83"/>
        <v>12</v>
      </c>
      <c r="BI71" s="57">
        <f t="shared" si="83"/>
        <v>3</v>
      </c>
      <c r="BJ71" s="57">
        <f t="shared" si="83"/>
        <v>0</v>
      </c>
      <c r="BK71" s="57">
        <f t="shared" si="83"/>
        <v>0</v>
      </c>
      <c r="BL71" s="57">
        <f t="shared" si="83"/>
        <v>0</v>
      </c>
      <c r="BM71" s="57">
        <f t="shared" si="83"/>
        <v>0</v>
      </c>
      <c r="BN71" s="76">
        <f t="shared" si="83"/>
        <v>0</v>
      </c>
      <c r="BO71" s="76">
        <f t="shared" si="83"/>
        <v>15</v>
      </c>
      <c r="BP71" s="56">
        <f t="shared" ref="BP71:BW71" si="84">BP22+BP23+BP24+BP25</f>
        <v>0</v>
      </c>
      <c r="BQ71" s="57">
        <f t="shared" si="84"/>
        <v>0</v>
      </c>
      <c r="BR71" s="57">
        <f t="shared" si="84"/>
        <v>0</v>
      </c>
      <c r="BS71" s="57">
        <f t="shared" si="84"/>
        <v>0</v>
      </c>
      <c r="BT71" s="57">
        <f t="shared" si="84"/>
        <v>0</v>
      </c>
      <c r="BU71" s="57">
        <f t="shared" si="84"/>
        <v>0</v>
      </c>
      <c r="BV71" s="76">
        <f t="shared" si="84"/>
        <v>0</v>
      </c>
      <c r="BW71" s="76">
        <f t="shared" si="84"/>
        <v>0</v>
      </c>
    </row>
    <row r="72" spans="1:75" s="2" customFormat="1" ht="15" customHeight="1">
      <c r="A72" s="54">
        <f t="shared" si="48"/>
        <v>0.45833333333333398</v>
      </c>
      <c r="B72" s="55" t="s">
        <v>49</v>
      </c>
      <c r="C72" s="55">
        <f t="shared" si="49"/>
        <v>0.50000000000000067</v>
      </c>
      <c r="D72" s="56">
        <f t="shared" ref="D72:BO72" si="85">D23+D24+D25+D26</f>
        <v>0</v>
      </c>
      <c r="E72" s="57">
        <f t="shared" si="85"/>
        <v>0</v>
      </c>
      <c r="F72" s="57">
        <f t="shared" si="85"/>
        <v>0</v>
      </c>
      <c r="G72" s="57">
        <f t="shared" si="85"/>
        <v>0</v>
      </c>
      <c r="H72" s="57">
        <f t="shared" si="85"/>
        <v>0</v>
      </c>
      <c r="I72" s="57">
        <f t="shared" si="85"/>
        <v>0</v>
      </c>
      <c r="J72" s="76">
        <f t="shared" si="85"/>
        <v>0</v>
      </c>
      <c r="K72" s="76">
        <f t="shared" si="85"/>
        <v>0</v>
      </c>
      <c r="L72" s="56">
        <f t="shared" si="85"/>
        <v>48</v>
      </c>
      <c r="M72" s="57">
        <f t="shared" si="85"/>
        <v>7</v>
      </c>
      <c r="N72" s="57">
        <f t="shared" si="85"/>
        <v>3</v>
      </c>
      <c r="O72" s="57">
        <f t="shared" si="85"/>
        <v>0</v>
      </c>
      <c r="P72" s="57">
        <f t="shared" si="85"/>
        <v>2</v>
      </c>
      <c r="Q72" s="57">
        <f t="shared" si="85"/>
        <v>2</v>
      </c>
      <c r="R72" s="76">
        <f t="shared" si="85"/>
        <v>0</v>
      </c>
      <c r="S72" s="76">
        <f t="shared" si="85"/>
        <v>62</v>
      </c>
      <c r="T72" s="56">
        <f t="shared" si="85"/>
        <v>275</v>
      </c>
      <c r="U72" s="57">
        <f t="shared" si="85"/>
        <v>44</v>
      </c>
      <c r="V72" s="57">
        <f t="shared" si="85"/>
        <v>12</v>
      </c>
      <c r="W72" s="57">
        <f t="shared" si="85"/>
        <v>25.3</v>
      </c>
      <c r="X72" s="57">
        <f t="shared" si="85"/>
        <v>8</v>
      </c>
      <c r="Y72" s="57">
        <f t="shared" si="85"/>
        <v>3.6</v>
      </c>
      <c r="Z72" s="76">
        <f t="shared" si="85"/>
        <v>0.4</v>
      </c>
      <c r="AA72" s="76">
        <f t="shared" si="85"/>
        <v>368.3</v>
      </c>
      <c r="AB72" s="56">
        <f t="shared" si="85"/>
        <v>66</v>
      </c>
      <c r="AC72" s="57">
        <f t="shared" si="85"/>
        <v>13</v>
      </c>
      <c r="AD72" s="57">
        <f t="shared" si="85"/>
        <v>0</v>
      </c>
      <c r="AE72" s="57">
        <f t="shared" si="85"/>
        <v>0</v>
      </c>
      <c r="AF72" s="57">
        <f t="shared" si="85"/>
        <v>4</v>
      </c>
      <c r="AG72" s="57">
        <f t="shared" si="85"/>
        <v>2.4</v>
      </c>
      <c r="AH72" s="76">
        <f t="shared" si="85"/>
        <v>0</v>
      </c>
      <c r="AI72" s="76">
        <f t="shared" si="85"/>
        <v>85.4</v>
      </c>
      <c r="AJ72" s="56">
        <f t="shared" si="85"/>
        <v>0</v>
      </c>
      <c r="AK72" s="57">
        <f t="shared" si="85"/>
        <v>0</v>
      </c>
      <c r="AL72" s="57">
        <f t="shared" si="85"/>
        <v>0</v>
      </c>
      <c r="AM72" s="57">
        <f t="shared" si="85"/>
        <v>0</v>
      </c>
      <c r="AN72" s="57">
        <f t="shared" si="85"/>
        <v>0</v>
      </c>
      <c r="AO72" s="57">
        <f t="shared" si="85"/>
        <v>0</v>
      </c>
      <c r="AP72" s="76">
        <f t="shared" si="85"/>
        <v>0</v>
      </c>
      <c r="AQ72" s="76">
        <f t="shared" si="85"/>
        <v>0</v>
      </c>
      <c r="AR72" s="56">
        <f t="shared" si="85"/>
        <v>11</v>
      </c>
      <c r="AS72" s="57">
        <f t="shared" si="85"/>
        <v>4</v>
      </c>
      <c r="AT72" s="57">
        <f t="shared" si="85"/>
        <v>0</v>
      </c>
      <c r="AU72" s="57">
        <f t="shared" si="85"/>
        <v>0</v>
      </c>
      <c r="AV72" s="57">
        <f t="shared" si="85"/>
        <v>0</v>
      </c>
      <c r="AW72" s="57">
        <f t="shared" si="85"/>
        <v>0.4</v>
      </c>
      <c r="AX72" s="76">
        <f t="shared" si="85"/>
        <v>0</v>
      </c>
      <c r="AY72" s="76">
        <f t="shared" si="85"/>
        <v>15.4</v>
      </c>
      <c r="AZ72" s="56">
        <f t="shared" si="85"/>
        <v>267</v>
      </c>
      <c r="BA72" s="57">
        <f t="shared" si="85"/>
        <v>41</v>
      </c>
      <c r="BB72" s="57">
        <f t="shared" si="85"/>
        <v>16.5</v>
      </c>
      <c r="BC72" s="57">
        <f t="shared" si="85"/>
        <v>20.7</v>
      </c>
      <c r="BD72" s="57">
        <f t="shared" si="85"/>
        <v>10</v>
      </c>
      <c r="BE72" s="57">
        <f t="shared" si="85"/>
        <v>4</v>
      </c>
      <c r="BF72" s="76">
        <f t="shared" si="85"/>
        <v>0.4</v>
      </c>
      <c r="BG72" s="76">
        <f t="shared" si="85"/>
        <v>359.6</v>
      </c>
      <c r="BH72" s="56">
        <f t="shared" si="85"/>
        <v>15</v>
      </c>
      <c r="BI72" s="57">
        <f t="shared" si="85"/>
        <v>3</v>
      </c>
      <c r="BJ72" s="57">
        <f t="shared" si="85"/>
        <v>0</v>
      </c>
      <c r="BK72" s="57">
        <f t="shared" si="85"/>
        <v>0</v>
      </c>
      <c r="BL72" s="57">
        <f t="shared" si="85"/>
        <v>0</v>
      </c>
      <c r="BM72" s="57">
        <f t="shared" si="85"/>
        <v>0</v>
      </c>
      <c r="BN72" s="76">
        <f t="shared" si="85"/>
        <v>0</v>
      </c>
      <c r="BO72" s="76">
        <f t="shared" si="85"/>
        <v>18</v>
      </c>
      <c r="BP72" s="56">
        <f t="shared" ref="BP72:BW72" si="86">BP23+BP24+BP25+BP26</f>
        <v>0</v>
      </c>
      <c r="BQ72" s="57">
        <f t="shared" si="86"/>
        <v>0</v>
      </c>
      <c r="BR72" s="57">
        <f t="shared" si="86"/>
        <v>0</v>
      </c>
      <c r="BS72" s="57">
        <f t="shared" si="86"/>
        <v>0</v>
      </c>
      <c r="BT72" s="57">
        <f t="shared" si="86"/>
        <v>0</v>
      </c>
      <c r="BU72" s="57">
        <f t="shared" si="86"/>
        <v>0</v>
      </c>
      <c r="BV72" s="76">
        <f t="shared" si="86"/>
        <v>0</v>
      </c>
      <c r="BW72" s="76">
        <f t="shared" si="86"/>
        <v>0</v>
      </c>
    </row>
    <row r="73" spans="1:75" s="2" customFormat="1" ht="15" customHeight="1">
      <c r="A73" s="54">
        <f t="shared" si="48"/>
        <v>0.46875000000000067</v>
      </c>
      <c r="B73" s="55" t="s">
        <v>49</v>
      </c>
      <c r="C73" s="55">
        <f t="shared" si="49"/>
        <v>0.5104166666666673</v>
      </c>
      <c r="D73" s="56">
        <f t="shared" ref="D73:BO73" si="87">D24+D25+D26+D27</f>
        <v>0</v>
      </c>
      <c r="E73" s="57">
        <f t="shared" si="87"/>
        <v>0</v>
      </c>
      <c r="F73" s="57">
        <f t="shared" si="87"/>
        <v>0</v>
      </c>
      <c r="G73" s="57">
        <f t="shared" si="87"/>
        <v>0</v>
      </c>
      <c r="H73" s="57">
        <f t="shared" si="87"/>
        <v>0</v>
      </c>
      <c r="I73" s="57">
        <f t="shared" si="87"/>
        <v>0</v>
      </c>
      <c r="J73" s="76">
        <f t="shared" si="87"/>
        <v>0</v>
      </c>
      <c r="K73" s="76">
        <f t="shared" si="87"/>
        <v>0</v>
      </c>
      <c r="L73" s="56">
        <f t="shared" si="87"/>
        <v>44</v>
      </c>
      <c r="M73" s="57">
        <f t="shared" si="87"/>
        <v>10</v>
      </c>
      <c r="N73" s="57">
        <f t="shared" si="87"/>
        <v>4.5</v>
      </c>
      <c r="O73" s="57">
        <f t="shared" si="87"/>
        <v>0</v>
      </c>
      <c r="P73" s="57">
        <f t="shared" si="87"/>
        <v>2</v>
      </c>
      <c r="Q73" s="57">
        <f t="shared" si="87"/>
        <v>2</v>
      </c>
      <c r="R73" s="76">
        <f t="shared" si="87"/>
        <v>0</v>
      </c>
      <c r="S73" s="76">
        <f t="shared" si="87"/>
        <v>62.5</v>
      </c>
      <c r="T73" s="56">
        <f t="shared" si="87"/>
        <v>293</v>
      </c>
      <c r="U73" s="57">
        <f t="shared" si="87"/>
        <v>38</v>
      </c>
      <c r="V73" s="57">
        <f t="shared" si="87"/>
        <v>13.5</v>
      </c>
      <c r="W73" s="57">
        <f t="shared" si="87"/>
        <v>25.299999999999997</v>
      </c>
      <c r="X73" s="57">
        <f t="shared" si="87"/>
        <v>8</v>
      </c>
      <c r="Y73" s="57">
        <f t="shared" si="87"/>
        <v>5.2000000000000011</v>
      </c>
      <c r="Z73" s="76">
        <f t="shared" si="87"/>
        <v>0.4</v>
      </c>
      <c r="AA73" s="76">
        <f t="shared" si="87"/>
        <v>383.40000000000003</v>
      </c>
      <c r="AB73" s="56">
        <f t="shared" si="87"/>
        <v>69</v>
      </c>
      <c r="AC73" s="57">
        <f t="shared" si="87"/>
        <v>12</v>
      </c>
      <c r="AD73" s="57">
        <f t="shared" si="87"/>
        <v>3</v>
      </c>
      <c r="AE73" s="57">
        <f t="shared" si="87"/>
        <v>0</v>
      </c>
      <c r="AF73" s="57">
        <f t="shared" si="87"/>
        <v>2</v>
      </c>
      <c r="AG73" s="57">
        <f t="shared" si="87"/>
        <v>2.4</v>
      </c>
      <c r="AH73" s="76">
        <f t="shared" si="87"/>
        <v>0</v>
      </c>
      <c r="AI73" s="76">
        <f t="shared" si="87"/>
        <v>88.4</v>
      </c>
      <c r="AJ73" s="56">
        <f t="shared" si="87"/>
        <v>0</v>
      </c>
      <c r="AK73" s="57">
        <f t="shared" si="87"/>
        <v>0</v>
      </c>
      <c r="AL73" s="57">
        <f t="shared" si="87"/>
        <v>0</v>
      </c>
      <c r="AM73" s="57">
        <f t="shared" si="87"/>
        <v>0</v>
      </c>
      <c r="AN73" s="57">
        <f t="shared" si="87"/>
        <v>0</v>
      </c>
      <c r="AO73" s="57">
        <f t="shared" si="87"/>
        <v>0</v>
      </c>
      <c r="AP73" s="76">
        <f t="shared" si="87"/>
        <v>0</v>
      </c>
      <c r="AQ73" s="76">
        <f t="shared" si="87"/>
        <v>0</v>
      </c>
      <c r="AR73" s="56">
        <f t="shared" si="87"/>
        <v>13</v>
      </c>
      <c r="AS73" s="57">
        <f t="shared" si="87"/>
        <v>3</v>
      </c>
      <c r="AT73" s="57">
        <f t="shared" si="87"/>
        <v>0</v>
      </c>
      <c r="AU73" s="57">
        <f t="shared" si="87"/>
        <v>0</v>
      </c>
      <c r="AV73" s="57">
        <f t="shared" si="87"/>
        <v>0</v>
      </c>
      <c r="AW73" s="57">
        <f t="shared" si="87"/>
        <v>0.4</v>
      </c>
      <c r="AX73" s="76">
        <f t="shared" si="87"/>
        <v>0</v>
      </c>
      <c r="AY73" s="76">
        <f t="shared" si="87"/>
        <v>16.399999999999999</v>
      </c>
      <c r="AZ73" s="56">
        <f t="shared" si="87"/>
        <v>263</v>
      </c>
      <c r="BA73" s="57">
        <f t="shared" si="87"/>
        <v>41</v>
      </c>
      <c r="BB73" s="57">
        <f t="shared" si="87"/>
        <v>12</v>
      </c>
      <c r="BC73" s="57">
        <f t="shared" si="87"/>
        <v>25.299999999999997</v>
      </c>
      <c r="BD73" s="57">
        <f t="shared" si="87"/>
        <v>12</v>
      </c>
      <c r="BE73" s="57">
        <f t="shared" si="87"/>
        <v>4</v>
      </c>
      <c r="BF73" s="76">
        <f t="shared" si="87"/>
        <v>0.8</v>
      </c>
      <c r="BG73" s="76">
        <f t="shared" si="87"/>
        <v>358.1</v>
      </c>
      <c r="BH73" s="56">
        <f t="shared" si="87"/>
        <v>20</v>
      </c>
      <c r="BI73" s="57">
        <f t="shared" si="87"/>
        <v>3</v>
      </c>
      <c r="BJ73" s="57">
        <f t="shared" si="87"/>
        <v>0</v>
      </c>
      <c r="BK73" s="57">
        <f t="shared" si="87"/>
        <v>0</v>
      </c>
      <c r="BL73" s="57">
        <f t="shared" si="87"/>
        <v>0</v>
      </c>
      <c r="BM73" s="57">
        <f t="shared" si="87"/>
        <v>0</v>
      </c>
      <c r="BN73" s="76">
        <f t="shared" si="87"/>
        <v>0</v>
      </c>
      <c r="BO73" s="76">
        <f t="shared" si="87"/>
        <v>23</v>
      </c>
      <c r="BP73" s="56">
        <f t="shared" ref="BP73:BW73" si="88">BP24+BP25+BP26+BP27</f>
        <v>0</v>
      </c>
      <c r="BQ73" s="57">
        <f t="shared" si="88"/>
        <v>0</v>
      </c>
      <c r="BR73" s="57">
        <f t="shared" si="88"/>
        <v>0</v>
      </c>
      <c r="BS73" s="57">
        <f t="shared" si="88"/>
        <v>0</v>
      </c>
      <c r="BT73" s="57">
        <f t="shared" si="88"/>
        <v>0</v>
      </c>
      <c r="BU73" s="57">
        <f t="shared" si="88"/>
        <v>0</v>
      </c>
      <c r="BV73" s="76">
        <f t="shared" si="88"/>
        <v>0</v>
      </c>
      <c r="BW73" s="76">
        <f t="shared" si="88"/>
        <v>0</v>
      </c>
    </row>
    <row r="74" spans="1:75" s="2" customFormat="1" ht="15" customHeight="1">
      <c r="A74" s="54">
        <f t="shared" si="48"/>
        <v>0.47916666666666735</v>
      </c>
      <c r="B74" s="55" t="s">
        <v>49</v>
      </c>
      <c r="C74" s="55">
        <f t="shared" si="49"/>
        <v>0.52083333333333393</v>
      </c>
      <c r="D74" s="56">
        <f t="shared" ref="D74:BO74" si="89">D25+D26+D27+D28</f>
        <v>0</v>
      </c>
      <c r="E74" s="57">
        <f t="shared" si="89"/>
        <v>0</v>
      </c>
      <c r="F74" s="57">
        <f t="shared" si="89"/>
        <v>0</v>
      </c>
      <c r="G74" s="57">
        <f t="shared" si="89"/>
        <v>0</v>
      </c>
      <c r="H74" s="57">
        <f t="shared" si="89"/>
        <v>0</v>
      </c>
      <c r="I74" s="57">
        <f t="shared" si="89"/>
        <v>0</v>
      </c>
      <c r="J74" s="76">
        <f t="shared" si="89"/>
        <v>0</v>
      </c>
      <c r="K74" s="76">
        <f t="shared" si="89"/>
        <v>0</v>
      </c>
      <c r="L74" s="56">
        <f t="shared" si="89"/>
        <v>57</v>
      </c>
      <c r="M74" s="57">
        <f t="shared" si="89"/>
        <v>11</v>
      </c>
      <c r="N74" s="57">
        <f t="shared" si="89"/>
        <v>6</v>
      </c>
      <c r="O74" s="57">
        <f t="shared" si="89"/>
        <v>0</v>
      </c>
      <c r="P74" s="57">
        <f t="shared" si="89"/>
        <v>4</v>
      </c>
      <c r="Q74" s="57">
        <f t="shared" si="89"/>
        <v>2.8000000000000003</v>
      </c>
      <c r="R74" s="76">
        <f t="shared" si="89"/>
        <v>0</v>
      </c>
      <c r="S74" s="76">
        <f t="shared" si="89"/>
        <v>80.8</v>
      </c>
      <c r="T74" s="56">
        <f t="shared" si="89"/>
        <v>303</v>
      </c>
      <c r="U74" s="57">
        <f t="shared" si="89"/>
        <v>34</v>
      </c>
      <c r="V74" s="57">
        <f t="shared" si="89"/>
        <v>16.5</v>
      </c>
      <c r="W74" s="57">
        <f t="shared" si="89"/>
        <v>13.8</v>
      </c>
      <c r="X74" s="57">
        <f t="shared" si="89"/>
        <v>10</v>
      </c>
      <c r="Y74" s="57">
        <f t="shared" si="89"/>
        <v>4.8</v>
      </c>
      <c r="Z74" s="76">
        <f t="shared" si="89"/>
        <v>0.4</v>
      </c>
      <c r="AA74" s="76">
        <f t="shared" si="89"/>
        <v>382.5</v>
      </c>
      <c r="AB74" s="56">
        <f t="shared" si="89"/>
        <v>64</v>
      </c>
      <c r="AC74" s="57">
        <f t="shared" si="89"/>
        <v>11</v>
      </c>
      <c r="AD74" s="57">
        <f t="shared" si="89"/>
        <v>3</v>
      </c>
      <c r="AE74" s="57">
        <f t="shared" si="89"/>
        <v>0</v>
      </c>
      <c r="AF74" s="57">
        <f t="shared" si="89"/>
        <v>4</v>
      </c>
      <c r="AG74" s="57">
        <f t="shared" si="89"/>
        <v>2.4</v>
      </c>
      <c r="AH74" s="76">
        <f t="shared" si="89"/>
        <v>0</v>
      </c>
      <c r="AI74" s="76">
        <f t="shared" si="89"/>
        <v>84.4</v>
      </c>
      <c r="AJ74" s="56">
        <f t="shared" si="89"/>
        <v>0</v>
      </c>
      <c r="AK74" s="57">
        <f t="shared" si="89"/>
        <v>0</v>
      </c>
      <c r="AL74" s="57">
        <f t="shared" si="89"/>
        <v>0</v>
      </c>
      <c r="AM74" s="57">
        <f t="shared" si="89"/>
        <v>0</v>
      </c>
      <c r="AN74" s="57">
        <f t="shared" si="89"/>
        <v>0</v>
      </c>
      <c r="AO74" s="57">
        <f t="shared" si="89"/>
        <v>0</v>
      </c>
      <c r="AP74" s="76">
        <f t="shared" si="89"/>
        <v>0</v>
      </c>
      <c r="AQ74" s="76">
        <f t="shared" si="89"/>
        <v>0</v>
      </c>
      <c r="AR74" s="56">
        <f t="shared" si="89"/>
        <v>18</v>
      </c>
      <c r="AS74" s="57">
        <f t="shared" si="89"/>
        <v>5</v>
      </c>
      <c r="AT74" s="57">
        <f t="shared" si="89"/>
        <v>0</v>
      </c>
      <c r="AU74" s="57">
        <f t="shared" si="89"/>
        <v>0</v>
      </c>
      <c r="AV74" s="57">
        <f t="shared" si="89"/>
        <v>0</v>
      </c>
      <c r="AW74" s="57">
        <f t="shared" si="89"/>
        <v>0.4</v>
      </c>
      <c r="AX74" s="76">
        <f t="shared" si="89"/>
        <v>0</v>
      </c>
      <c r="AY74" s="76">
        <f t="shared" si="89"/>
        <v>23.4</v>
      </c>
      <c r="AZ74" s="56">
        <f t="shared" si="89"/>
        <v>274</v>
      </c>
      <c r="BA74" s="57">
        <f t="shared" si="89"/>
        <v>33</v>
      </c>
      <c r="BB74" s="57">
        <f t="shared" si="89"/>
        <v>15</v>
      </c>
      <c r="BC74" s="57">
        <f t="shared" si="89"/>
        <v>18.399999999999999</v>
      </c>
      <c r="BD74" s="57">
        <f t="shared" si="89"/>
        <v>14</v>
      </c>
      <c r="BE74" s="57">
        <f t="shared" si="89"/>
        <v>3.2</v>
      </c>
      <c r="BF74" s="76">
        <f t="shared" si="89"/>
        <v>0.60000000000000009</v>
      </c>
      <c r="BG74" s="76">
        <f t="shared" si="89"/>
        <v>358.20000000000005</v>
      </c>
      <c r="BH74" s="56">
        <f t="shared" si="89"/>
        <v>19</v>
      </c>
      <c r="BI74" s="57">
        <f t="shared" si="89"/>
        <v>2</v>
      </c>
      <c r="BJ74" s="57">
        <f t="shared" si="89"/>
        <v>0</v>
      </c>
      <c r="BK74" s="57">
        <f t="shared" si="89"/>
        <v>0</v>
      </c>
      <c r="BL74" s="57">
        <f t="shared" si="89"/>
        <v>0</v>
      </c>
      <c r="BM74" s="57">
        <f t="shared" si="89"/>
        <v>0.4</v>
      </c>
      <c r="BN74" s="76">
        <f t="shared" si="89"/>
        <v>0</v>
      </c>
      <c r="BO74" s="76">
        <f t="shared" si="89"/>
        <v>21.4</v>
      </c>
      <c r="BP74" s="56">
        <f t="shared" ref="BP74:BW74" si="90">BP25+BP26+BP27+BP28</f>
        <v>0</v>
      </c>
      <c r="BQ74" s="57">
        <f t="shared" si="90"/>
        <v>0</v>
      </c>
      <c r="BR74" s="57">
        <f t="shared" si="90"/>
        <v>0</v>
      </c>
      <c r="BS74" s="57">
        <f t="shared" si="90"/>
        <v>0</v>
      </c>
      <c r="BT74" s="57">
        <f t="shared" si="90"/>
        <v>0</v>
      </c>
      <c r="BU74" s="57">
        <f t="shared" si="90"/>
        <v>0</v>
      </c>
      <c r="BV74" s="76">
        <f t="shared" si="90"/>
        <v>0</v>
      </c>
      <c r="BW74" s="76">
        <f t="shared" si="90"/>
        <v>0</v>
      </c>
    </row>
    <row r="75" spans="1:75" s="2" customFormat="1" ht="15" customHeight="1">
      <c r="A75" s="54">
        <f t="shared" si="48"/>
        <v>0.48958333333333404</v>
      </c>
      <c r="B75" s="55" t="s">
        <v>49</v>
      </c>
      <c r="C75" s="55">
        <f t="shared" si="49"/>
        <v>0.53125000000000056</v>
      </c>
      <c r="D75" s="56">
        <f t="shared" ref="D75:BO75" si="91">D26+D27+D28+D29</f>
        <v>0</v>
      </c>
      <c r="E75" s="57">
        <f t="shared" si="91"/>
        <v>0</v>
      </c>
      <c r="F75" s="57">
        <f t="shared" si="91"/>
        <v>0</v>
      </c>
      <c r="G75" s="57">
        <f t="shared" si="91"/>
        <v>0</v>
      </c>
      <c r="H75" s="57">
        <f t="shared" si="91"/>
        <v>0</v>
      </c>
      <c r="I75" s="57">
        <f t="shared" si="91"/>
        <v>0</v>
      </c>
      <c r="J75" s="76">
        <f t="shared" si="91"/>
        <v>0</v>
      </c>
      <c r="K75" s="76">
        <f t="shared" si="91"/>
        <v>0</v>
      </c>
      <c r="L75" s="56">
        <f t="shared" si="91"/>
        <v>54</v>
      </c>
      <c r="M75" s="57">
        <f t="shared" si="91"/>
        <v>11</v>
      </c>
      <c r="N75" s="57">
        <f t="shared" si="91"/>
        <v>3</v>
      </c>
      <c r="O75" s="57">
        <f t="shared" si="91"/>
        <v>0</v>
      </c>
      <c r="P75" s="57">
        <f t="shared" si="91"/>
        <v>4</v>
      </c>
      <c r="Q75" s="57">
        <f t="shared" si="91"/>
        <v>3.2</v>
      </c>
      <c r="R75" s="76">
        <f t="shared" si="91"/>
        <v>0</v>
      </c>
      <c r="S75" s="76">
        <f t="shared" si="91"/>
        <v>75.2</v>
      </c>
      <c r="T75" s="56">
        <f t="shared" si="91"/>
        <v>320</v>
      </c>
      <c r="U75" s="57">
        <f t="shared" si="91"/>
        <v>39</v>
      </c>
      <c r="V75" s="57">
        <f t="shared" si="91"/>
        <v>18</v>
      </c>
      <c r="W75" s="57">
        <f t="shared" si="91"/>
        <v>20.7</v>
      </c>
      <c r="X75" s="57">
        <f t="shared" si="91"/>
        <v>10</v>
      </c>
      <c r="Y75" s="57">
        <f t="shared" si="91"/>
        <v>6</v>
      </c>
      <c r="Z75" s="76">
        <f t="shared" si="91"/>
        <v>0</v>
      </c>
      <c r="AA75" s="76">
        <f t="shared" si="91"/>
        <v>413.7</v>
      </c>
      <c r="AB75" s="56">
        <f t="shared" si="91"/>
        <v>58</v>
      </c>
      <c r="AC75" s="57">
        <f t="shared" si="91"/>
        <v>7</v>
      </c>
      <c r="AD75" s="57">
        <f t="shared" si="91"/>
        <v>3</v>
      </c>
      <c r="AE75" s="57">
        <f t="shared" si="91"/>
        <v>0</v>
      </c>
      <c r="AF75" s="57">
        <f t="shared" si="91"/>
        <v>6</v>
      </c>
      <c r="AG75" s="57">
        <f t="shared" si="91"/>
        <v>1.6</v>
      </c>
      <c r="AH75" s="76">
        <f t="shared" si="91"/>
        <v>0</v>
      </c>
      <c r="AI75" s="76">
        <f t="shared" si="91"/>
        <v>75.599999999999994</v>
      </c>
      <c r="AJ75" s="56">
        <f t="shared" si="91"/>
        <v>0</v>
      </c>
      <c r="AK75" s="57">
        <f t="shared" si="91"/>
        <v>0</v>
      </c>
      <c r="AL75" s="57">
        <f t="shared" si="91"/>
        <v>0</v>
      </c>
      <c r="AM75" s="57">
        <f t="shared" si="91"/>
        <v>0</v>
      </c>
      <c r="AN75" s="57">
        <f t="shared" si="91"/>
        <v>0</v>
      </c>
      <c r="AO75" s="57">
        <f t="shared" si="91"/>
        <v>0</v>
      </c>
      <c r="AP75" s="76">
        <f t="shared" si="91"/>
        <v>0</v>
      </c>
      <c r="AQ75" s="76">
        <f t="shared" si="91"/>
        <v>0</v>
      </c>
      <c r="AR75" s="56">
        <f t="shared" si="91"/>
        <v>19</v>
      </c>
      <c r="AS75" s="57">
        <f t="shared" si="91"/>
        <v>4</v>
      </c>
      <c r="AT75" s="57">
        <f t="shared" si="91"/>
        <v>0</v>
      </c>
      <c r="AU75" s="57">
        <f t="shared" si="91"/>
        <v>0</v>
      </c>
      <c r="AV75" s="57">
        <f t="shared" si="91"/>
        <v>0</v>
      </c>
      <c r="AW75" s="57">
        <f t="shared" si="91"/>
        <v>1.6</v>
      </c>
      <c r="AX75" s="76">
        <f t="shared" si="91"/>
        <v>0</v>
      </c>
      <c r="AY75" s="76">
        <f t="shared" si="91"/>
        <v>24.599999999999998</v>
      </c>
      <c r="AZ75" s="56">
        <f t="shared" si="91"/>
        <v>279</v>
      </c>
      <c r="BA75" s="57">
        <f t="shared" si="91"/>
        <v>31</v>
      </c>
      <c r="BB75" s="57">
        <f t="shared" si="91"/>
        <v>13.5</v>
      </c>
      <c r="BC75" s="57">
        <f t="shared" si="91"/>
        <v>9.1999999999999993</v>
      </c>
      <c r="BD75" s="57">
        <f t="shared" si="91"/>
        <v>14</v>
      </c>
      <c r="BE75" s="57">
        <f t="shared" si="91"/>
        <v>4</v>
      </c>
      <c r="BF75" s="76">
        <f t="shared" si="91"/>
        <v>0.60000000000000009</v>
      </c>
      <c r="BG75" s="76">
        <f t="shared" si="91"/>
        <v>351.3</v>
      </c>
      <c r="BH75" s="56">
        <f t="shared" si="91"/>
        <v>19</v>
      </c>
      <c r="BI75" s="57">
        <f t="shared" si="91"/>
        <v>5</v>
      </c>
      <c r="BJ75" s="57">
        <f t="shared" si="91"/>
        <v>0</v>
      </c>
      <c r="BK75" s="57">
        <f t="shared" si="91"/>
        <v>0</v>
      </c>
      <c r="BL75" s="57">
        <f t="shared" si="91"/>
        <v>0</v>
      </c>
      <c r="BM75" s="57">
        <f t="shared" si="91"/>
        <v>0.4</v>
      </c>
      <c r="BN75" s="76">
        <f t="shared" si="91"/>
        <v>0</v>
      </c>
      <c r="BO75" s="76">
        <f t="shared" si="91"/>
        <v>24.4</v>
      </c>
      <c r="BP75" s="56">
        <f t="shared" ref="BP75:BW75" si="92">BP26+BP27+BP28+BP29</f>
        <v>1</v>
      </c>
      <c r="BQ75" s="57">
        <f t="shared" si="92"/>
        <v>0</v>
      </c>
      <c r="BR75" s="57">
        <f t="shared" si="92"/>
        <v>0</v>
      </c>
      <c r="BS75" s="57">
        <f t="shared" si="92"/>
        <v>0</v>
      </c>
      <c r="BT75" s="57">
        <f t="shared" si="92"/>
        <v>0</v>
      </c>
      <c r="BU75" s="57">
        <f t="shared" si="92"/>
        <v>0</v>
      </c>
      <c r="BV75" s="76">
        <f t="shared" si="92"/>
        <v>0</v>
      </c>
      <c r="BW75" s="76">
        <f t="shared" si="92"/>
        <v>1</v>
      </c>
    </row>
    <row r="76" spans="1:75" s="2" customFormat="1" ht="15" customHeight="1">
      <c r="A76" s="54">
        <f t="shared" si="48"/>
        <v>0.50000000000000067</v>
      </c>
      <c r="B76" s="55" t="s">
        <v>49</v>
      </c>
      <c r="C76" s="55">
        <f t="shared" si="49"/>
        <v>0.54166666666666718</v>
      </c>
      <c r="D76" s="56">
        <f t="shared" ref="D76:BO76" si="93">D27+D28+D29+D30</f>
        <v>0</v>
      </c>
      <c r="E76" s="57">
        <f t="shared" si="93"/>
        <v>0</v>
      </c>
      <c r="F76" s="57">
        <f t="shared" si="93"/>
        <v>0</v>
      </c>
      <c r="G76" s="57">
        <f t="shared" si="93"/>
        <v>0</v>
      </c>
      <c r="H76" s="57">
        <f t="shared" si="93"/>
        <v>0</v>
      </c>
      <c r="I76" s="57">
        <f t="shared" si="93"/>
        <v>0</v>
      </c>
      <c r="J76" s="76">
        <f t="shared" si="93"/>
        <v>0</v>
      </c>
      <c r="K76" s="76">
        <f t="shared" si="93"/>
        <v>0</v>
      </c>
      <c r="L76" s="56">
        <f t="shared" si="93"/>
        <v>56</v>
      </c>
      <c r="M76" s="57">
        <f t="shared" si="93"/>
        <v>10</v>
      </c>
      <c r="N76" s="57">
        <f t="shared" si="93"/>
        <v>3</v>
      </c>
      <c r="O76" s="57">
        <f t="shared" si="93"/>
        <v>0</v>
      </c>
      <c r="P76" s="57">
        <f t="shared" si="93"/>
        <v>6</v>
      </c>
      <c r="Q76" s="57">
        <f t="shared" si="93"/>
        <v>3.2</v>
      </c>
      <c r="R76" s="76">
        <f t="shared" si="93"/>
        <v>0</v>
      </c>
      <c r="S76" s="76">
        <f t="shared" si="93"/>
        <v>78.2</v>
      </c>
      <c r="T76" s="56">
        <f t="shared" si="93"/>
        <v>314</v>
      </c>
      <c r="U76" s="57">
        <f t="shared" si="93"/>
        <v>34</v>
      </c>
      <c r="V76" s="57">
        <f t="shared" si="93"/>
        <v>16.5</v>
      </c>
      <c r="W76" s="57">
        <f t="shared" si="93"/>
        <v>23</v>
      </c>
      <c r="X76" s="57">
        <f t="shared" si="93"/>
        <v>10</v>
      </c>
      <c r="Y76" s="57">
        <f t="shared" si="93"/>
        <v>5.2000000000000011</v>
      </c>
      <c r="Z76" s="76">
        <f t="shared" si="93"/>
        <v>0</v>
      </c>
      <c r="AA76" s="76">
        <f t="shared" si="93"/>
        <v>402.7</v>
      </c>
      <c r="AB76" s="56">
        <f t="shared" si="93"/>
        <v>55</v>
      </c>
      <c r="AC76" s="57">
        <f t="shared" si="93"/>
        <v>10</v>
      </c>
      <c r="AD76" s="57">
        <f t="shared" si="93"/>
        <v>4.5</v>
      </c>
      <c r="AE76" s="57">
        <f t="shared" si="93"/>
        <v>0</v>
      </c>
      <c r="AF76" s="57">
        <f t="shared" si="93"/>
        <v>6</v>
      </c>
      <c r="AG76" s="57">
        <f t="shared" si="93"/>
        <v>2</v>
      </c>
      <c r="AH76" s="76">
        <f t="shared" si="93"/>
        <v>0</v>
      </c>
      <c r="AI76" s="76">
        <f t="shared" si="93"/>
        <v>77.5</v>
      </c>
      <c r="AJ76" s="56">
        <f t="shared" si="93"/>
        <v>0</v>
      </c>
      <c r="AK76" s="57">
        <f t="shared" si="93"/>
        <v>0</v>
      </c>
      <c r="AL76" s="57">
        <f t="shared" si="93"/>
        <v>0</v>
      </c>
      <c r="AM76" s="57">
        <f t="shared" si="93"/>
        <v>0</v>
      </c>
      <c r="AN76" s="57">
        <f t="shared" si="93"/>
        <v>0</v>
      </c>
      <c r="AO76" s="57">
        <f t="shared" si="93"/>
        <v>0</v>
      </c>
      <c r="AP76" s="76">
        <f t="shared" si="93"/>
        <v>0</v>
      </c>
      <c r="AQ76" s="76">
        <f t="shared" si="93"/>
        <v>0</v>
      </c>
      <c r="AR76" s="56">
        <f t="shared" si="93"/>
        <v>22</v>
      </c>
      <c r="AS76" s="57">
        <f t="shared" si="93"/>
        <v>4</v>
      </c>
      <c r="AT76" s="57">
        <f t="shared" si="93"/>
        <v>0</v>
      </c>
      <c r="AU76" s="57">
        <f t="shared" si="93"/>
        <v>0</v>
      </c>
      <c r="AV76" s="57">
        <f t="shared" si="93"/>
        <v>0</v>
      </c>
      <c r="AW76" s="57">
        <f t="shared" si="93"/>
        <v>1.2000000000000002</v>
      </c>
      <c r="AX76" s="76">
        <f t="shared" si="93"/>
        <v>0</v>
      </c>
      <c r="AY76" s="76">
        <f t="shared" si="93"/>
        <v>27.2</v>
      </c>
      <c r="AZ76" s="56">
        <f t="shared" si="93"/>
        <v>265</v>
      </c>
      <c r="BA76" s="57">
        <f t="shared" si="93"/>
        <v>36</v>
      </c>
      <c r="BB76" s="57">
        <f t="shared" si="93"/>
        <v>21</v>
      </c>
      <c r="BC76" s="57">
        <f t="shared" si="93"/>
        <v>13.799999999999999</v>
      </c>
      <c r="BD76" s="57">
        <f t="shared" si="93"/>
        <v>14</v>
      </c>
      <c r="BE76" s="57">
        <f t="shared" si="93"/>
        <v>3.6000000000000005</v>
      </c>
      <c r="BF76" s="76">
        <f t="shared" si="93"/>
        <v>0.4</v>
      </c>
      <c r="BG76" s="76">
        <f t="shared" si="93"/>
        <v>353.8</v>
      </c>
      <c r="BH76" s="56">
        <f t="shared" si="93"/>
        <v>18</v>
      </c>
      <c r="BI76" s="57">
        <f t="shared" si="93"/>
        <v>7</v>
      </c>
      <c r="BJ76" s="57">
        <f t="shared" si="93"/>
        <v>0</v>
      </c>
      <c r="BK76" s="57">
        <f t="shared" si="93"/>
        <v>0</v>
      </c>
      <c r="BL76" s="57">
        <f t="shared" si="93"/>
        <v>0</v>
      </c>
      <c r="BM76" s="57">
        <f t="shared" si="93"/>
        <v>0.4</v>
      </c>
      <c r="BN76" s="76">
        <f t="shared" si="93"/>
        <v>0</v>
      </c>
      <c r="BO76" s="76">
        <f t="shared" si="93"/>
        <v>25.4</v>
      </c>
      <c r="BP76" s="56">
        <f t="shared" ref="BP76:BW76" si="94">BP27+BP28+BP29+BP30</f>
        <v>1</v>
      </c>
      <c r="BQ76" s="57">
        <f t="shared" si="94"/>
        <v>0</v>
      </c>
      <c r="BR76" s="57">
        <f t="shared" si="94"/>
        <v>0</v>
      </c>
      <c r="BS76" s="57">
        <f t="shared" si="94"/>
        <v>0</v>
      </c>
      <c r="BT76" s="57">
        <f t="shared" si="94"/>
        <v>0</v>
      </c>
      <c r="BU76" s="57">
        <f t="shared" si="94"/>
        <v>0</v>
      </c>
      <c r="BV76" s="76">
        <f t="shared" si="94"/>
        <v>0</v>
      </c>
      <c r="BW76" s="76">
        <f t="shared" si="94"/>
        <v>1</v>
      </c>
    </row>
    <row r="77" spans="1:75" s="2" customFormat="1" ht="15" customHeight="1">
      <c r="A77" s="54">
        <f t="shared" si="48"/>
        <v>0.5104166666666673</v>
      </c>
      <c r="B77" s="55" t="s">
        <v>49</v>
      </c>
      <c r="C77" s="55">
        <f t="shared" si="49"/>
        <v>0.55208333333333381</v>
      </c>
      <c r="D77" s="56">
        <f t="shared" ref="D77:BO77" si="95">D28+D29+D30+D31</f>
        <v>0</v>
      </c>
      <c r="E77" s="57">
        <f t="shared" si="95"/>
        <v>0</v>
      </c>
      <c r="F77" s="57">
        <f t="shared" si="95"/>
        <v>0</v>
      </c>
      <c r="G77" s="57">
        <f t="shared" si="95"/>
        <v>0</v>
      </c>
      <c r="H77" s="57">
        <f t="shared" si="95"/>
        <v>0</v>
      </c>
      <c r="I77" s="57">
        <f t="shared" si="95"/>
        <v>0</v>
      </c>
      <c r="J77" s="76">
        <f t="shared" si="95"/>
        <v>0</v>
      </c>
      <c r="K77" s="76">
        <f t="shared" si="95"/>
        <v>0</v>
      </c>
      <c r="L77" s="56">
        <f t="shared" si="95"/>
        <v>64</v>
      </c>
      <c r="M77" s="57">
        <f t="shared" si="95"/>
        <v>6</v>
      </c>
      <c r="N77" s="57">
        <f t="shared" si="95"/>
        <v>1.5</v>
      </c>
      <c r="O77" s="57">
        <f t="shared" si="95"/>
        <v>0</v>
      </c>
      <c r="P77" s="57">
        <f t="shared" si="95"/>
        <v>8</v>
      </c>
      <c r="Q77" s="57">
        <f t="shared" si="95"/>
        <v>4</v>
      </c>
      <c r="R77" s="76">
        <f t="shared" si="95"/>
        <v>0</v>
      </c>
      <c r="S77" s="76">
        <f t="shared" si="95"/>
        <v>83.5</v>
      </c>
      <c r="T77" s="56">
        <f t="shared" si="95"/>
        <v>306</v>
      </c>
      <c r="U77" s="57">
        <f t="shared" si="95"/>
        <v>35</v>
      </c>
      <c r="V77" s="57">
        <f t="shared" si="95"/>
        <v>16.5</v>
      </c>
      <c r="W77" s="57">
        <f t="shared" si="95"/>
        <v>20.700000000000003</v>
      </c>
      <c r="X77" s="57">
        <f t="shared" si="95"/>
        <v>10</v>
      </c>
      <c r="Y77" s="57">
        <f t="shared" si="95"/>
        <v>5.2000000000000011</v>
      </c>
      <c r="Z77" s="76">
        <f t="shared" si="95"/>
        <v>0</v>
      </c>
      <c r="AA77" s="76">
        <f t="shared" si="95"/>
        <v>393.4</v>
      </c>
      <c r="AB77" s="56">
        <f t="shared" si="95"/>
        <v>53</v>
      </c>
      <c r="AC77" s="57">
        <f t="shared" si="95"/>
        <v>10</v>
      </c>
      <c r="AD77" s="57">
        <f t="shared" si="95"/>
        <v>1.5</v>
      </c>
      <c r="AE77" s="57">
        <f t="shared" si="95"/>
        <v>0</v>
      </c>
      <c r="AF77" s="57">
        <f t="shared" si="95"/>
        <v>6</v>
      </c>
      <c r="AG77" s="57">
        <f t="shared" si="95"/>
        <v>2.4</v>
      </c>
      <c r="AH77" s="76">
        <f t="shared" si="95"/>
        <v>0</v>
      </c>
      <c r="AI77" s="76">
        <f t="shared" si="95"/>
        <v>72.899999999999991</v>
      </c>
      <c r="AJ77" s="56">
        <f t="shared" si="95"/>
        <v>0</v>
      </c>
      <c r="AK77" s="57">
        <f t="shared" si="95"/>
        <v>0</v>
      </c>
      <c r="AL77" s="57">
        <f t="shared" si="95"/>
        <v>0</v>
      </c>
      <c r="AM77" s="57">
        <f t="shared" si="95"/>
        <v>0</v>
      </c>
      <c r="AN77" s="57">
        <f t="shared" si="95"/>
        <v>0</v>
      </c>
      <c r="AO77" s="57">
        <f t="shared" si="95"/>
        <v>0</v>
      </c>
      <c r="AP77" s="76">
        <f t="shared" si="95"/>
        <v>0</v>
      </c>
      <c r="AQ77" s="76">
        <f t="shared" si="95"/>
        <v>0</v>
      </c>
      <c r="AR77" s="56">
        <f t="shared" si="95"/>
        <v>18</v>
      </c>
      <c r="AS77" s="57">
        <f t="shared" si="95"/>
        <v>3</v>
      </c>
      <c r="AT77" s="57">
        <f t="shared" si="95"/>
        <v>1.5</v>
      </c>
      <c r="AU77" s="57">
        <f t="shared" si="95"/>
        <v>0</v>
      </c>
      <c r="AV77" s="57">
        <f t="shared" si="95"/>
        <v>0</v>
      </c>
      <c r="AW77" s="57">
        <f t="shared" si="95"/>
        <v>1.2000000000000002</v>
      </c>
      <c r="AX77" s="76">
        <f t="shared" si="95"/>
        <v>0</v>
      </c>
      <c r="AY77" s="76">
        <f t="shared" si="95"/>
        <v>23.7</v>
      </c>
      <c r="AZ77" s="56">
        <f t="shared" si="95"/>
        <v>276</v>
      </c>
      <c r="BA77" s="57">
        <f t="shared" si="95"/>
        <v>42</v>
      </c>
      <c r="BB77" s="57">
        <f t="shared" si="95"/>
        <v>22.5</v>
      </c>
      <c r="BC77" s="57">
        <f t="shared" si="95"/>
        <v>16.099999999999998</v>
      </c>
      <c r="BD77" s="57">
        <f t="shared" si="95"/>
        <v>16</v>
      </c>
      <c r="BE77" s="57">
        <f t="shared" si="95"/>
        <v>3.5999999999999996</v>
      </c>
      <c r="BF77" s="76">
        <f t="shared" si="95"/>
        <v>0</v>
      </c>
      <c r="BG77" s="76">
        <f t="shared" si="95"/>
        <v>376.2</v>
      </c>
      <c r="BH77" s="56">
        <f t="shared" si="95"/>
        <v>17</v>
      </c>
      <c r="BI77" s="57">
        <f t="shared" si="95"/>
        <v>6</v>
      </c>
      <c r="BJ77" s="57">
        <f t="shared" si="95"/>
        <v>0</v>
      </c>
      <c r="BK77" s="57">
        <f t="shared" si="95"/>
        <v>0</v>
      </c>
      <c r="BL77" s="57">
        <f t="shared" si="95"/>
        <v>0</v>
      </c>
      <c r="BM77" s="57">
        <f t="shared" si="95"/>
        <v>0.4</v>
      </c>
      <c r="BN77" s="76">
        <f t="shared" si="95"/>
        <v>0</v>
      </c>
      <c r="BO77" s="76">
        <f t="shared" si="95"/>
        <v>23.4</v>
      </c>
      <c r="BP77" s="56">
        <f t="shared" ref="BP77:BW77" si="96">BP28+BP29+BP30+BP31</f>
        <v>1</v>
      </c>
      <c r="BQ77" s="57">
        <f t="shared" si="96"/>
        <v>0</v>
      </c>
      <c r="BR77" s="57">
        <f t="shared" si="96"/>
        <v>0</v>
      </c>
      <c r="BS77" s="57">
        <f t="shared" si="96"/>
        <v>0</v>
      </c>
      <c r="BT77" s="57">
        <f t="shared" si="96"/>
        <v>0</v>
      </c>
      <c r="BU77" s="57">
        <f t="shared" si="96"/>
        <v>0</v>
      </c>
      <c r="BV77" s="76">
        <f t="shared" si="96"/>
        <v>0</v>
      </c>
      <c r="BW77" s="76">
        <f t="shared" si="96"/>
        <v>1</v>
      </c>
    </row>
    <row r="78" spans="1:75" s="2" customFormat="1" ht="15" customHeight="1">
      <c r="A78" s="54">
        <f t="shared" si="48"/>
        <v>0.52083333333333393</v>
      </c>
      <c r="B78" s="55" t="s">
        <v>49</v>
      </c>
      <c r="C78" s="55">
        <f t="shared" si="49"/>
        <v>0.56250000000000044</v>
      </c>
      <c r="D78" s="56">
        <f t="shared" ref="D78:BO78" si="97">D29+D30+D31+D32</f>
        <v>0</v>
      </c>
      <c r="E78" s="57">
        <f t="shared" si="97"/>
        <v>0</v>
      </c>
      <c r="F78" s="57">
        <f t="shared" si="97"/>
        <v>0</v>
      </c>
      <c r="G78" s="57">
        <f t="shared" si="97"/>
        <v>0</v>
      </c>
      <c r="H78" s="57">
        <f t="shared" si="97"/>
        <v>0</v>
      </c>
      <c r="I78" s="57">
        <f t="shared" si="97"/>
        <v>0</v>
      </c>
      <c r="J78" s="76">
        <f t="shared" si="97"/>
        <v>0</v>
      </c>
      <c r="K78" s="76">
        <f t="shared" si="97"/>
        <v>0</v>
      </c>
      <c r="L78" s="56">
        <f t="shared" si="97"/>
        <v>55</v>
      </c>
      <c r="M78" s="57">
        <f t="shared" si="97"/>
        <v>5</v>
      </c>
      <c r="N78" s="57">
        <f t="shared" si="97"/>
        <v>1.5</v>
      </c>
      <c r="O78" s="57">
        <f t="shared" si="97"/>
        <v>0</v>
      </c>
      <c r="P78" s="57">
        <f t="shared" si="97"/>
        <v>6</v>
      </c>
      <c r="Q78" s="57">
        <f t="shared" si="97"/>
        <v>2.4000000000000004</v>
      </c>
      <c r="R78" s="76">
        <f t="shared" si="97"/>
        <v>0</v>
      </c>
      <c r="S78" s="76">
        <f t="shared" si="97"/>
        <v>69.900000000000006</v>
      </c>
      <c r="T78" s="56">
        <f t="shared" si="97"/>
        <v>301</v>
      </c>
      <c r="U78" s="57">
        <f t="shared" si="97"/>
        <v>36</v>
      </c>
      <c r="V78" s="57">
        <f t="shared" si="97"/>
        <v>18</v>
      </c>
      <c r="W78" s="57">
        <f t="shared" si="97"/>
        <v>23</v>
      </c>
      <c r="X78" s="57">
        <f t="shared" si="97"/>
        <v>6</v>
      </c>
      <c r="Y78" s="57">
        <f t="shared" si="97"/>
        <v>5.2</v>
      </c>
      <c r="Z78" s="76">
        <f t="shared" si="97"/>
        <v>0</v>
      </c>
      <c r="AA78" s="76">
        <f t="shared" si="97"/>
        <v>389.2</v>
      </c>
      <c r="AB78" s="56">
        <f t="shared" si="97"/>
        <v>52</v>
      </c>
      <c r="AC78" s="57">
        <f t="shared" si="97"/>
        <v>9</v>
      </c>
      <c r="AD78" s="57">
        <f t="shared" si="97"/>
        <v>3</v>
      </c>
      <c r="AE78" s="57">
        <f t="shared" si="97"/>
        <v>0</v>
      </c>
      <c r="AF78" s="57">
        <f t="shared" si="97"/>
        <v>6</v>
      </c>
      <c r="AG78" s="57">
        <f t="shared" si="97"/>
        <v>3.2</v>
      </c>
      <c r="AH78" s="76">
        <f t="shared" si="97"/>
        <v>0.2</v>
      </c>
      <c r="AI78" s="76">
        <f t="shared" si="97"/>
        <v>73.399999999999991</v>
      </c>
      <c r="AJ78" s="56">
        <f t="shared" si="97"/>
        <v>0</v>
      </c>
      <c r="AK78" s="57">
        <f t="shared" si="97"/>
        <v>0</v>
      </c>
      <c r="AL78" s="57">
        <f t="shared" si="97"/>
        <v>0</v>
      </c>
      <c r="AM78" s="57">
        <f t="shared" si="97"/>
        <v>0</v>
      </c>
      <c r="AN78" s="57">
        <f t="shared" si="97"/>
        <v>0</v>
      </c>
      <c r="AO78" s="57">
        <f t="shared" si="97"/>
        <v>0</v>
      </c>
      <c r="AP78" s="76">
        <f t="shared" si="97"/>
        <v>0</v>
      </c>
      <c r="AQ78" s="76">
        <f t="shared" si="97"/>
        <v>0</v>
      </c>
      <c r="AR78" s="56">
        <f t="shared" si="97"/>
        <v>12</v>
      </c>
      <c r="AS78" s="57">
        <f t="shared" si="97"/>
        <v>2</v>
      </c>
      <c r="AT78" s="57">
        <f t="shared" si="97"/>
        <v>1.5</v>
      </c>
      <c r="AU78" s="57">
        <f t="shared" si="97"/>
        <v>0</v>
      </c>
      <c r="AV78" s="57">
        <f t="shared" si="97"/>
        <v>0</v>
      </c>
      <c r="AW78" s="57">
        <f t="shared" si="97"/>
        <v>1.2000000000000002</v>
      </c>
      <c r="AX78" s="76">
        <f t="shared" si="97"/>
        <v>0</v>
      </c>
      <c r="AY78" s="76">
        <f t="shared" si="97"/>
        <v>16.7</v>
      </c>
      <c r="AZ78" s="56">
        <f t="shared" si="97"/>
        <v>261</v>
      </c>
      <c r="BA78" s="57">
        <f t="shared" si="97"/>
        <v>44</v>
      </c>
      <c r="BB78" s="57">
        <f t="shared" si="97"/>
        <v>18</v>
      </c>
      <c r="BC78" s="57">
        <f t="shared" si="97"/>
        <v>22.999999999999996</v>
      </c>
      <c r="BD78" s="57">
        <f t="shared" si="97"/>
        <v>16</v>
      </c>
      <c r="BE78" s="57">
        <f t="shared" si="97"/>
        <v>4</v>
      </c>
      <c r="BF78" s="76">
        <f t="shared" si="97"/>
        <v>0.4</v>
      </c>
      <c r="BG78" s="76">
        <f t="shared" si="97"/>
        <v>366.4</v>
      </c>
      <c r="BH78" s="56">
        <f t="shared" si="97"/>
        <v>14</v>
      </c>
      <c r="BI78" s="57">
        <f t="shared" si="97"/>
        <v>6</v>
      </c>
      <c r="BJ78" s="57">
        <f t="shared" si="97"/>
        <v>0</v>
      </c>
      <c r="BK78" s="57">
        <f t="shared" si="97"/>
        <v>0</v>
      </c>
      <c r="BL78" s="57">
        <f t="shared" si="97"/>
        <v>0</v>
      </c>
      <c r="BM78" s="57">
        <f t="shared" si="97"/>
        <v>0</v>
      </c>
      <c r="BN78" s="76">
        <f t="shared" si="97"/>
        <v>0</v>
      </c>
      <c r="BO78" s="76">
        <f t="shared" si="97"/>
        <v>20</v>
      </c>
      <c r="BP78" s="56">
        <f t="shared" ref="BP78:BW78" si="98">BP29+BP30+BP31+BP32</f>
        <v>1</v>
      </c>
      <c r="BQ78" s="57">
        <f t="shared" si="98"/>
        <v>0</v>
      </c>
      <c r="BR78" s="57">
        <f t="shared" si="98"/>
        <v>0</v>
      </c>
      <c r="BS78" s="57">
        <f t="shared" si="98"/>
        <v>0</v>
      </c>
      <c r="BT78" s="57">
        <f t="shared" si="98"/>
        <v>0</v>
      </c>
      <c r="BU78" s="57">
        <f t="shared" si="98"/>
        <v>0</v>
      </c>
      <c r="BV78" s="76">
        <f t="shared" si="98"/>
        <v>0</v>
      </c>
      <c r="BW78" s="76">
        <f t="shared" si="98"/>
        <v>1</v>
      </c>
    </row>
    <row r="79" spans="1:75" s="2" customFormat="1" ht="15" customHeight="1">
      <c r="A79" s="54">
        <f t="shared" si="48"/>
        <v>0.53125000000000056</v>
      </c>
      <c r="B79" s="55" t="s">
        <v>49</v>
      </c>
      <c r="C79" s="55">
        <f t="shared" si="49"/>
        <v>0.57291666666666707</v>
      </c>
      <c r="D79" s="56">
        <f t="shared" ref="D79:BO79" si="99">D30+D31+D32+D33</f>
        <v>0</v>
      </c>
      <c r="E79" s="57">
        <f t="shared" si="99"/>
        <v>0</v>
      </c>
      <c r="F79" s="57">
        <f t="shared" si="99"/>
        <v>0</v>
      </c>
      <c r="G79" s="57">
        <f t="shared" si="99"/>
        <v>0</v>
      </c>
      <c r="H79" s="57">
        <f t="shared" si="99"/>
        <v>0</v>
      </c>
      <c r="I79" s="57">
        <f t="shared" si="99"/>
        <v>0</v>
      </c>
      <c r="J79" s="76">
        <f t="shared" si="99"/>
        <v>0</v>
      </c>
      <c r="K79" s="76">
        <f t="shared" si="99"/>
        <v>0</v>
      </c>
      <c r="L79" s="56">
        <f t="shared" si="99"/>
        <v>61</v>
      </c>
      <c r="M79" s="57">
        <f t="shared" si="99"/>
        <v>4</v>
      </c>
      <c r="N79" s="57">
        <f t="shared" si="99"/>
        <v>1.5</v>
      </c>
      <c r="O79" s="57">
        <f t="shared" si="99"/>
        <v>0</v>
      </c>
      <c r="P79" s="57">
        <f t="shared" si="99"/>
        <v>4</v>
      </c>
      <c r="Q79" s="57">
        <f t="shared" si="99"/>
        <v>2</v>
      </c>
      <c r="R79" s="76">
        <f t="shared" si="99"/>
        <v>0</v>
      </c>
      <c r="S79" s="76">
        <f t="shared" si="99"/>
        <v>72.5</v>
      </c>
      <c r="T79" s="56">
        <f t="shared" si="99"/>
        <v>295</v>
      </c>
      <c r="U79" s="57">
        <f t="shared" si="99"/>
        <v>31</v>
      </c>
      <c r="V79" s="57">
        <f t="shared" si="99"/>
        <v>16.5</v>
      </c>
      <c r="W79" s="57">
        <f t="shared" si="99"/>
        <v>23</v>
      </c>
      <c r="X79" s="57">
        <f t="shared" si="99"/>
        <v>8</v>
      </c>
      <c r="Y79" s="57">
        <f t="shared" si="99"/>
        <v>4.8000000000000007</v>
      </c>
      <c r="Z79" s="76">
        <f t="shared" si="99"/>
        <v>0.4</v>
      </c>
      <c r="AA79" s="76">
        <f t="shared" si="99"/>
        <v>378.7</v>
      </c>
      <c r="AB79" s="56">
        <f t="shared" si="99"/>
        <v>56</v>
      </c>
      <c r="AC79" s="57">
        <f t="shared" si="99"/>
        <v>13</v>
      </c>
      <c r="AD79" s="57">
        <f t="shared" si="99"/>
        <v>3</v>
      </c>
      <c r="AE79" s="57">
        <f t="shared" si="99"/>
        <v>0</v>
      </c>
      <c r="AF79" s="57">
        <f t="shared" si="99"/>
        <v>4</v>
      </c>
      <c r="AG79" s="57">
        <f t="shared" si="99"/>
        <v>2.4</v>
      </c>
      <c r="AH79" s="76">
        <f t="shared" si="99"/>
        <v>0.2</v>
      </c>
      <c r="AI79" s="76">
        <f t="shared" si="99"/>
        <v>78.599999999999994</v>
      </c>
      <c r="AJ79" s="56">
        <f t="shared" si="99"/>
        <v>0</v>
      </c>
      <c r="AK79" s="57">
        <f t="shared" si="99"/>
        <v>0</v>
      </c>
      <c r="AL79" s="57">
        <f t="shared" si="99"/>
        <v>0</v>
      </c>
      <c r="AM79" s="57">
        <f t="shared" si="99"/>
        <v>0</v>
      </c>
      <c r="AN79" s="57">
        <f t="shared" si="99"/>
        <v>0</v>
      </c>
      <c r="AO79" s="57">
        <f t="shared" si="99"/>
        <v>0</v>
      </c>
      <c r="AP79" s="76">
        <f t="shared" si="99"/>
        <v>0</v>
      </c>
      <c r="AQ79" s="76">
        <f t="shared" si="99"/>
        <v>0</v>
      </c>
      <c r="AR79" s="56">
        <f t="shared" si="99"/>
        <v>12</v>
      </c>
      <c r="AS79" s="57">
        <f t="shared" si="99"/>
        <v>3</v>
      </c>
      <c r="AT79" s="57">
        <f t="shared" si="99"/>
        <v>1.5</v>
      </c>
      <c r="AU79" s="57">
        <f t="shared" si="99"/>
        <v>0</v>
      </c>
      <c r="AV79" s="57">
        <f t="shared" si="99"/>
        <v>0</v>
      </c>
      <c r="AW79" s="57">
        <f t="shared" si="99"/>
        <v>0</v>
      </c>
      <c r="AX79" s="76">
        <f t="shared" si="99"/>
        <v>0</v>
      </c>
      <c r="AY79" s="76">
        <f t="shared" si="99"/>
        <v>16.5</v>
      </c>
      <c r="AZ79" s="56">
        <f t="shared" si="99"/>
        <v>249</v>
      </c>
      <c r="BA79" s="57">
        <f t="shared" si="99"/>
        <v>45</v>
      </c>
      <c r="BB79" s="57">
        <f t="shared" si="99"/>
        <v>18</v>
      </c>
      <c r="BC79" s="57">
        <f t="shared" si="99"/>
        <v>27.599999999999994</v>
      </c>
      <c r="BD79" s="57">
        <f t="shared" si="99"/>
        <v>14</v>
      </c>
      <c r="BE79" s="57">
        <f t="shared" si="99"/>
        <v>3.6000000000000005</v>
      </c>
      <c r="BF79" s="76">
        <f t="shared" si="99"/>
        <v>0.4</v>
      </c>
      <c r="BG79" s="76">
        <f t="shared" si="99"/>
        <v>357.59999999999997</v>
      </c>
      <c r="BH79" s="56">
        <f t="shared" si="99"/>
        <v>15</v>
      </c>
      <c r="BI79" s="57">
        <f t="shared" si="99"/>
        <v>3</v>
      </c>
      <c r="BJ79" s="57">
        <f t="shared" si="99"/>
        <v>0</v>
      </c>
      <c r="BK79" s="57">
        <f t="shared" si="99"/>
        <v>0</v>
      </c>
      <c r="BL79" s="57">
        <f t="shared" si="99"/>
        <v>0</v>
      </c>
      <c r="BM79" s="57">
        <f t="shared" si="99"/>
        <v>0.4</v>
      </c>
      <c r="BN79" s="76">
        <f t="shared" si="99"/>
        <v>0</v>
      </c>
      <c r="BO79" s="76">
        <f t="shared" si="99"/>
        <v>18.399999999999999</v>
      </c>
      <c r="BP79" s="56">
        <f t="shared" ref="BP79:BW79" si="100">BP30+BP31+BP32+BP33</f>
        <v>0</v>
      </c>
      <c r="BQ79" s="57">
        <f t="shared" si="100"/>
        <v>0</v>
      </c>
      <c r="BR79" s="57">
        <f t="shared" si="100"/>
        <v>0</v>
      </c>
      <c r="BS79" s="57">
        <f t="shared" si="100"/>
        <v>0</v>
      </c>
      <c r="BT79" s="57">
        <f t="shared" si="100"/>
        <v>0</v>
      </c>
      <c r="BU79" s="57">
        <f t="shared" si="100"/>
        <v>0</v>
      </c>
      <c r="BV79" s="76">
        <f t="shared" si="100"/>
        <v>0</v>
      </c>
      <c r="BW79" s="76">
        <f t="shared" si="100"/>
        <v>0</v>
      </c>
    </row>
    <row r="80" spans="1:75" s="2" customFormat="1" ht="15" customHeight="1">
      <c r="A80" s="54">
        <f t="shared" si="48"/>
        <v>0.54166666666666718</v>
      </c>
      <c r="B80" s="55" t="s">
        <v>49</v>
      </c>
      <c r="C80" s="55">
        <f t="shared" si="49"/>
        <v>0.5833333333333337</v>
      </c>
      <c r="D80" s="56">
        <f t="shared" ref="D80:BO80" si="101">D31+D32+D33+D34</f>
        <v>0</v>
      </c>
      <c r="E80" s="57">
        <f t="shared" si="101"/>
        <v>0</v>
      </c>
      <c r="F80" s="57">
        <f t="shared" si="101"/>
        <v>0</v>
      </c>
      <c r="G80" s="57">
        <f t="shared" si="101"/>
        <v>0</v>
      </c>
      <c r="H80" s="57">
        <f t="shared" si="101"/>
        <v>0</v>
      </c>
      <c r="I80" s="57">
        <f t="shared" si="101"/>
        <v>0</v>
      </c>
      <c r="J80" s="76">
        <f t="shared" si="101"/>
        <v>0</v>
      </c>
      <c r="K80" s="76">
        <f t="shared" si="101"/>
        <v>0</v>
      </c>
      <c r="L80" s="56">
        <f t="shared" si="101"/>
        <v>68</v>
      </c>
      <c r="M80" s="57">
        <f t="shared" si="101"/>
        <v>7</v>
      </c>
      <c r="N80" s="57">
        <f t="shared" si="101"/>
        <v>1.5</v>
      </c>
      <c r="O80" s="57">
        <f t="shared" si="101"/>
        <v>0</v>
      </c>
      <c r="P80" s="57">
        <f t="shared" si="101"/>
        <v>2</v>
      </c>
      <c r="Q80" s="57">
        <f t="shared" si="101"/>
        <v>2</v>
      </c>
      <c r="R80" s="76">
        <f t="shared" si="101"/>
        <v>0</v>
      </c>
      <c r="S80" s="76">
        <f t="shared" si="101"/>
        <v>80.5</v>
      </c>
      <c r="T80" s="56">
        <f t="shared" si="101"/>
        <v>296</v>
      </c>
      <c r="U80" s="57">
        <f t="shared" si="101"/>
        <v>39</v>
      </c>
      <c r="V80" s="57">
        <f t="shared" si="101"/>
        <v>21</v>
      </c>
      <c r="W80" s="57">
        <f t="shared" si="101"/>
        <v>25.299999999999997</v>
      </c>
      <c r="X80" s="57">
        <f t="shared" si="101"/>
        <v>8</v>
      </c>
      <c r="Y80" s="57">
        <f t="shared" si="101"/>
        <v>6</v>
      </c>
      <c r="Z80" s="76">
        <f t="shared" si="101"/>
        <v>0.4</v>
      </c>
      <c r="AA80" s="76">
        <f t="shared" si="101"/>
        <v>395.7</v>
      </c>
      <c r="AB80" s="56">
        <f t="shared" si="101"/>
        <v>58</v>
      </c>
      <c r="AC80" s="57">
        <f t="shared" si="101"/>
        <v>12</v>
      </c>
      <c r="AD80" s="57">
        <f t="shared" si="101"/>
        <v>1.5</v>
      </c>
      <c r="AE80" s="57">
        <f t="shared" si="101"/>
        <v>0</v>
      </c>
      <c r="AF80" s="57">
        <f t="shared" si="101"/>
        <v>2</v>
      </c>
      <c r="AG80" s="57">
        <f t="shared" si="101"/>
        <v>2.8</v>
      </c>
      <c r="AH80" s="76">
        <f t="shared" si="101"/>
        <v>0.2</v>
      </c>
      <c r="AI80" s="76">
        <f t="shared" si="101"/>
        <v>76.5</v>
      </c>
      <c r="AJ80" s="56">
        <f t="shared" si="101"/>
        <v>0</v>
      </c>
      <c r="AK80" s="57">
        <f t="shared" si="101"/>
        <v>0</v>
      </c>
      <c r="AL80" s="57">
        <f t="shared" si="101"/>
        <v>0</v>
      </c>
      <c r="AM80" s="57">
        <f t="shared" si="101"/>
        <v>0</v>
      </c>
      <c r="AN80" s="57">
        <f t="shared" si="101"/>
        <v>0</v>
      </c>
      <c r="AO80" s="57">
        <f t="shared" si="101"/>
        <v>0</v>
      </c>
      <c r="AP80" s="76">
        <f t="shared" si="101"/>
        <v>0</v>
      </c>
      <c r="AQ80" s="76">
        <f t="shared" si="101"/>
        <v>0</v>
      </c>
      <c r="AR80" s="56">
        <f t="shared" si="101"/>
        <v>10</v>
      </c>
      <c r="AS80" s="57">
        <f t="shared" si="101"/>
        <v>3</v>
      </c>
      <c r="AT80" s="57">
        <f t="shared" si="101"/>
        <v>1.5</v>
      </c>
      <c r="AU80" s="57">
        <f t="shared" si="101"/>
        <v>0</v>
      </c>
      <c r="AV80" s="57">
        <f t="shared" si="101"/>
        <v>0</v>
      </c>
      <c r="AW80" s="57">
        <f t="shared" si="101"/>
        <v>0.4</v>
      </c>
      <c r="AX80" s="76">
        <f t="shared" si="101"/>
        <v>0</v>
      </c>
      <c r="AY80" s="76">
        <f t="shared" si="101"/>
        <v>14.9</v>
      </c>
      <c r="AZ80" s="56">
        <f t="shared" si="101"/>
        <v>257</v>
      </c>
      <c r="BA80" s="57">
        <f t="shared" si="101"/>
        <v>44</v>
      </c>
      <c r="BB80" s="57">
        <f t="shared" si="101"/>
        <v>10.5</v>
      </c>
      <c r="BC80" s="57">
        <f t="shared" si="101"/>
        <v>32.199999999999996</v>
      </c>
      <c r="BD80" s="57">
        <f t="shared" si="101"/>
        <v>14</v>
      </c>
      <c r="BE80" s="57">
        <f t="shared" si="101"/>
        <v>4</v>
      </c>
      <c r="BF80" s="76">
        <f t="shared" si="101"/>
        <v>0.4</v>
      </c>
      <c r="BG80" s="76">
        <f t="shared" si="101"/>
        <v>362.09999999999997</v>
      </c>
      <c r="BH80" s="56">
        <f t="shared" si="101"/>
        <v>17</v>
      </c>
      <c r="BI80" s="57">
        <f t="shared" si="101"/>
        <v>7</v>
      </c>
      <c r="BJ80" s="57">
        <f t="shared" si="101"/>
        <v>0</v>
      </c>
      <c r="BK80" s="57">
        <f t="shared" si="101"/>
        <v>0</v>
      </c>
      <c r="BL80" s="57">
        <f t="shared" si="101"/>
        <v>0</v>
      </c>
      <c r="BM80" s="57">
        <f t="shared" si="101"/>
        <v>0.4</v>
      </c>
      <c r="BN80" s="76">
        <f t="shared" si="101"/>
        <v>0</v>
      </c>
      <c r="BO80" s="76">
        <f t="shared" si="101"/>
        <v>24.4</v>
      </c>
      <c r="BP80" s="56">
        <f t="shared" ref="BP80:BW80" si="102">BP31+BP32+BP33+BP34</f>
        <v>0</v>
      </c>
      <c r="BQ80" s="57">
        <f t="shared" si="102"/>
        <v>0</v>
      </c>
      <c r="BR80" s="57">
        <f t="shared" si="102"/>
        <v>0</v>
      </c>
      <c r="BS80" s="57">
        <f t="shared" si="102"/>
        <v>0</v>
      </c>
      <c r="BT80" s="57">
        <f t="shared" si="102"/>
        <v>0</v>
      </c>
      <c r="BU80" s="57">
        <f t="shared" si="102"/>
        <v>0</v>
      </c>
      <c r="BV80" s="76">
        <f t="shared" si="102"/>
        <v>0</v>
      </c>
      <c r="BW80" s="76">
        <f t="shared" si="102"/>
        <v>0</v>
      </c>
    </row>
    <row r="81" spans="1:75" s="2" customFormat="1" ht="15" customHeight="1">
      <c r="A81" s="54">
        <f t="shared" si="48"/>
        <v>0.55208333333333381</v>
      </c>
      <c r="B81" s="55" t="s">
        <v>49</v>
      </c>
      <c r="C81" s="55">
        <f t="shared" si="49"/>
        <v>0.59375000000000033</v>
      </c>
      <c r="D81" s="56">
        <f t="shared" ref="D81:BO81" si="103">D32+D33+D34+D35</f>
        <v>0</v>
      </c>
      <c r="E81" s="57">
        <f t="shared" si="103"/>
        <v>0</v>
      </c>
      <c r="F81" s="57">
        <f t="shared" si="103"/>
        <v>0</v>
      </c>
      <c r="G81" s="57">
        <f t="shared" si="103"/>
        <v>0</v>
      </c>
      <c r="H81" s="57">
        <f t="shared" si="103"/>
        <v>0</v>
      </c>
      <c r="I81" s="57">
        <f t="shared" si="103"/>
        <v>0</v>
      </c>
      <c r="J81" s="76">
        <f t="shared" si="103"/>
        <v>0</v>
      </c>
      <c r="K81" s="76">
        <f t="shared" si="103"/>
        <v>0</v>
      </c>
      <c r="L81" s="56">
        <f t="shared" si="103"/>
        <v>58</v>
      </c>
      <c r="M81" s="57">
        <f t="shared" si="103"/>
        <v>13</v>
      </c>
      <c r="N81" s="57">
        <f t="shared" si="103"/>
        <v>1.5</v>
      </c>
      <c r="O81" s="57">
        <f t="shared" si="103"/>
        <v>0</v>
      </c>
      <c r="P81" s="57">
        <f t="shared" si="103"/>
        <v>4</v>
      </c>
      <c r="Q81" s="57">
        <f t="shared" si="103"/>
        <v>1.6</v>
      </c>
      <c r="R81" s="76">
        <f t="shared" si="103"/>
        <v>0</v>
      </c>
      <c r="S81" s="76">
        <f t="shared" si="103"/>
        <v>78.099999999999994</v>
      </c>
      <c r="T81" s="56">
        <f t="shared" si="103"/>
        <v>298</v>
      </c>
      <c r="U81" s="57">
        <f t="shared" si="103"/>
        <v>36</v>
      </c>
      <c r="V81" s="57">
        <f t="shared" si="103"/>
        <v>24</v>
      </c>
      <c r="W81" s="57">
        <f t="shared" si="103"/>
        <v>29.9</v>
      </c>
      <c r="X81" s="57">
        <f t="shared" si="103"/>
        <v>10</v>
      </c>
      <c r="Y81" s="57">
        <f t="shared" si="103"/>
        <v>3.6</v>
      </c>
      <c r="Z81" s="76">
        <f t="shared" si="103"/>
        <v>0.4</v>
      </c>
      <c r="AA81" s="76">
        <f t="shared" si="103"/>
        <v>401.9</v>
      </c>
      <c r="AB81" s="56">
        <f t="shared" si="103"/>
        <v>60</v>
      </c>
      <c r="AC81" s="57">
        <f t="shared" si="103"/>
        <v>12</v>
      </c>
      <c r="AD81" s="57">
        <f t="shared" si="103"/>
        <v>1.5</v>
      </c>
      <c r="AE81" s="57">
        <f t="shared" si="103"/>
        <v>0</v>
      </c>
      <c r="AF81" s="57">
        <f t="shared" si="103"/>
        <v>2</v>
      </c>
      <c r="AG81" s="57">
        <f t="shared" si="103"/>
        <v>2.4000000000000004</v>
      </c>
      <c r="AH81" s="76">
        <f t="shared" si="103"/>
        <v>0.2</v>
      </c>
      <c r="AI81" s="76">
        <f t="shared" si="103"/>
        <v>78.099999999999994</v>
      </c>
      <c r="AJ81" s="56">
        <f t="shared" si="103"/>
        <v>0</v>
      </c>
      <c r="AK81" s="57">
        <f t="shared" si="103"/>
        <v>0</v>
      </c>
      <c r="AL81" s="57">
        <f t="shared" si="103"/>
        <v>0</v>
      </c>
      <c r="AM81" s="57">
        <f t="shared" si="103"/>
        <v>0</v>
      </c>
      <c r="AN81" s="57">
        <f t="shared" si="103"/>
        <v>0</v>
      </c>
      <c r="AO81" s="57">
        <f t="shared" si="103"/>
        <v>0</v>
      </c>
      <c r="AP81" s="76">
        <f t="shared" si="103"/>
        <v>0</v>
      </c>
      <c r="AQ81" s="76">
        <f t="shared" si="103"/>
        <v>0</v>
      </c>
      <c r="AR81" s="56">
        <f t="shared" si="103"/>
        <v>12</v>
      </c>
      <c r="AS81" s="57">
        <f t="shared" si="103"/>
        <v>4</v>
      </c>
      <c r="AT81" s="57">
        <f t="shared" si="103"/>
        <v>0</v>
      </c>
      <c r="AU81" s="57">
        <f t="shared" si="103"/>
        <v>0</v>
      </c>
      <c r="AV81" s="57">
        <f t="shared" si="103"/>
        <v>0</v>
      </c>
      <c r="AW81" s="57">
        <f t="shared" si="103"/>
        <v>0.4</v>
      </c>
      <c r="AX81" s="76">
        <f t="shared" si="103"/>
        <v>0</v>
      </c>
      <c r="AY81" s="76">
        <f t="shared" si="103"/>
        <v>16.399999999999999</v>
      </c>
      <c r="AZ81" s="56">
        <f t="shared" si="103"/>
        <v>275</v>
      </c>
      <c r="BA81" s="57">
        <f t="shared" si="103"/>
        <v>35</v>
      </c>
      <c r="BB81" s="57">
        <f t="shared" si="103"/>
        <v>9</v>
      </c>
      <c r="BC81" s="57">
        <f t="shared" si="103"/>
        <v>27.6</v>
      </c>
      <c r="BD81" s="57">
        <f t="shared" si="103"/>
        <v>12</v>
      </c>
      <c r="BE81" s="57">
        <f t="shared" si="103"/>
        <v>3.6</v>
      </c>
      <c r="BF81" s="76">
        <f t="shared" si="103"/>
        <v>0.4</v>
      </c>
      <c r="BG81" s="76">
        <f t="shared" si="103"/>
        <v>362.6</v>
      </c>
      <c r="BH81" s="56">
        <f t="shared" si="103"/>
        <v>11</v>
      </c>
      <c r="BI81" s="57">
        <f t="shared" si="103"/>
        <v>12</v>
      </c>
      <c r="BJ81" s="57">
        <f t="shared" si="103"/>
        <v>0</v>
      </c>
      <c r="BK81" s="57">
        <f t="shared" si="103"/>
        <v>0</v>
      </c>
      <c r="BL81" s="57">
        <f t="shared" si="103"/>
        <v>0</v>
      </c>
      <c r="BM81" s="57">
        <f t="shared" si="103"/>
        <v>0.4</v>
      </c>
      <c r="BN81" s="76">
        <f t="shared" si="103"/>
        <v>0</v>
      </c>
      <c r="BO81" s="76">
        <f t="shared" si="103"/>
        <v>23.4</v>
      </c>
      <c r="BP81" s="56">
        <f t="shared" ref="BP81:BW81" si="104">BP32+BP33+BP34+BP35</f>
        <v>0</v>
      </c>
      <c r="BQ81" s="57">
        <f t="shared" si="104"/>
        <v>0</v>
      </c>
      <c r="BR81" s="57">
        <f t="shared" si="104"/>
        <v>0</v>
      </c>
      <c r="BS81" s="57">
        <f t="shared" si="104"/>
        <v>0</v>
      </c>
      <c r="BT81" s="57">
        <f t="shared" si="104"/>
        <v>0</v>
      </c>
      <c r="BU81" s="57">
        <f t="shared" si="104"/>
        <v>0</v>
      </c>
      <c r="BV81" s="76">
        <f t="shared" si="104"/>
        <v>0</v>
      </c>
      <c r="BW81" s="76">
        <f t="shared" si="104"/>
        <v>0</v>
      </c>
    </row>
    <row r="82" spans="1:75" s="2" customFormat="1" ht="15" customHeight="1">
      <c r="A82" s="54">
        <f t="shared" si="48"/>
        <v>0.56250000000000044</v>
      </c>
      <c r="B82" s="55" t="s">
        <v>49</v>
      </c>
      <c r="C82" s="55">
        <f t="shared" si="49"/>
        <v>0.60416666666666696</v>
      </c>
      <c r="D82" s="56">
        <f t="shared" ref="D82:BO82" si="105">D33+D34+D35+D36</f>
        <v>0</v>
      </c>
      <c r="E82" s="57">
        <f t="shared" si="105"/>
        <v>0</v>
      </c>
      <c r="F82" s="57">
        <f t="shared" si="105"/>
        <v>0</v>
      </c>
      <c r="G82" s="57">
        <f t="shared" si="105"/>
        <v>0</v>
      </c>
      <c r="H82" s="57">
        <f t="shared" si="105"/>
        <v>0</v>
      </c>
      <c r="I82" s="57">
        <f t="shared" si="105"/>
        <v>0</v>
      </c>
      <c r="J82" s="76">
        <f t="shared" si="105"/>
        <v>0</v>
      </c>
      <c r="K82" s="76">
        <f t="shared" si="105"/>
        <v>0</v>
      </c>
      <c r="L82" s="56">
        <f t="shared" si="105"/>
        <v>58</v>
      </c>
      <c r="M82" s="57">
        <f t="shared" si="105"/>
        <v>19</v>
      </c>
      <c r="N82" s="57">
        <f t="shared" si="105"/>
        <v>0</v>
      </c>
      <c r="O82" s="57">
        <f t="shared" si="105"/>
        <v>0</v>
      </c>
      <c r="P82" s="57">
        <f t="shared" si="105"/>
        <v>4</v>
      </c>
      <c r="Q82" s="57">
        <f t="shared" si="105"/>
        <v>1.6</v>
      </c>
      <c r="R82" s="76">
        <f t="shared" si="105"/>
        <v>0</v>
      </c>
      <c r="S82" s="76">
        <f t="shared" si="105"/>
        <v>82.6</v>
      </c>
      <c r="T82" s="56">
        <f t="shared" si="105"/>
        <v>284</v>
      </c>
      <c r="U82" s="57">
        <f t="shared" si="105"/>
        <v>36</v>
      </c>
      <c r="V82" s="57">
        <f t="shared" si="105"/>
        <v>21</v>
      </c>
      <c r="W82" s="57">
        <f t="shared" si="105"/>
        <v>32.199999999999996</v>
      </c>
      <c r="X82" s="57">
        <f t="shared" si="105"/>
        <v>10</v>
      </c>
      <c r="Y82" s="57">
        <f t="shared" si="105"/>
        <v>3.2</v>
      </c>
      <c r="Z82" s="76">
        <f t="shared" si="105"/>
        <v>0.4</v>
      </c>
      <c r="AA82" s="76">
        <f t="shared" si="105"/>
        <v>386.8</v>
      </c>
      <c r="AB82" s="56">
        <f t="shared" si="105"/>
        <v>71</v>
      </c>
      <c r="AC82" s="57">
        <f t="shared" si="105"/>
        <v>15</v>
      </c>
      <c r="AD82" s="57">
        <f t="shared" si="105"/>
        <v>0</v>
      </c>
      <c r="AE82" s="57">
        <f t="shared" si="105"/>
        <v>0</v>
      </c>
      <c r="AF82" s="57">
        <f t="shared" si="105"/>
        <v>4</v>
      </c>
      <c r="AG82" s="57">
        <f t="shared" si="105"/>
        <v>1.6</v>
      </c>
      <c r="AH82" s="76">
        <f t="shared" si="105"/>
        <v>0</v>
      </c>
      <c r="AI82" s="76">
        <f t="shared" si="105"/>
        <v>91.6</v>
      </c>
      <c r="AJ82" s="56">
        <f t="shared" si="105"/>
        <v>0</v>
      </c>
      <c r="AK82" s="57">
        <f t="shared" si="105"/>
        <v>0</v>
      </c>
      <c r="AL82" s="57">
        <f t="shared" si="105"/>
        <v>0</v>
      </c>
      <c r="AM82" s="57">
        <f t="shared" si="105"/>
        <v>0</v>
      </c>
      <c r="AN82" s="57">
        <f t="shared" si="105"/>
        <v>0</v>
      </c>
      <c r="AO82" s="57">
        <f t="shared" si="105"/>
        <v>0</v>
      </c>
      <c r="AP82" s="76">
        <f t="shared" si="105"/>
        <v>0</v>
      </c>
      <c r="AQ82" s="76">
        <f t="shared" si="105"/>
        <v>0</v>
      </c>
      <c r="AR82" s="56">
        <f t="shared" si="105"/>
        <v>10</v>
      </c>
      <c r="AS82" s="57">
        <f t="shared" si="105"/>
        <v>4</v>
      </c>
      <c r="AT82" s="57">
        <f t="shared" si="105"/>
        <v>0</v>
      </c>
      <c r="AU82" s="57">
        <f t="shared" si="105"/>
        <v>0</v>
      </c>
      <c r="AV82" s="57">
        <f t="shared" si="105"/>
        <v>0</v>
      </c>
      <c r="AW82" s="57">
        <f t="shared" si="105"/>
        <v>0.4</v>
      </c>
      <c r="AX82" s="76">
        <f t="shared" si="105"/>
        <v>0</v>
      </c>
      <c r="AY82" s="76">
        <f t="shared" si="105"/>
        <v>14.4</v>
      </c>
      <c r="AZ82" s="56">
        <f t="shared" si="105"/>
        <v>288</v>
      </c>
      <c r="BA82" s="57">
        <f t="shared" si="105"/>
        <v>33</v>
      </c>
      <c r="BB82" s="57">
        <f t="shared" si="105"/>
        <v>12</v>
      </c>
      <c r="BC82" s="57">
        <f t="shared" si="105"/>
        <v>29.900000000000002</v>
      </c>
      <c r="BD82" s="57">
        <f t="shared" si="105"/>
        <v>8</v>
      </c>
      <c r="BE82" s="57">
        <f t="shared" si="105"/>
        <v>2.8</v>
      </c>
      <c r="BF82" s="76">
        <f t="shared" si="105"/>
        <v>0</v>
      </c>
      <c r="BG82" s="76">
        <f t="shared" si="105"/>
        <v>373.70000000000005</v>
      </c>
      <c r="BH82" s="56">
        <f t="shared" si="105"/>
        <v>16</v>
      </c>
      <c r="BI82" s="57">
        <f t="shared" si="105"/>
        <v>19</v>
      </c>
      <c r="BJ82" s="57">
        <f t="shared" si="105"/>
        <v>1.5</v>
      </c>
      <c r="BK82" s="57">
        <f t="shared" si="105"/>
        <v>0</v>
      </c>
      <c r="BL82" s="57">
        <f t="shared" si="105"/>
        <v>0</v>
      </c>
      <c r="BM82" s="57">
        <f t="shared" si="105"/>
        <v>0.4</v>
      </c>
      <c r="BN82" s="76">
        <f t="shared" si="105"/>
        <v>0</v>
      </c>
      <c r="BO82" s="76">
        <f t="shared" si="105"/>
        <v>36.9</v>
      </c>
      <c r="BP82" s="56">
        <f t="shared" ref="BP82:BW82" si="106">BP33+BP34+BP35+BP36</f>
        <v>0</v>
      </c>
      <c r="BQ82" s="57">
        <f t="shared" si="106"/>
        <v>0</v>
      </c>
      <c r="BR82" s="57">
        <f t="shared" si="106"/>
        <v>0</v>
      </c>
      <c r="BS82" s="57">
        <f t="shared" si="106"/>
        <v>0</v>
      </c>
      <c r="BT82" s="57">
        <f t="shared" si="106"/>
        <v>0</v>
      </c>
      <c r="BU82" s="57">
        <f t="shared" si="106"/>
        <v>0</v>
      </c>
      <c r="BV82" s="76">
        <f t="shared" si="106"/>
        <v>0</v>
      </c>
      <c r="BW82" s="76">
        <f t="shared" si="106"/>
        <v>0</v>
      </c>
    </row>
    <row r="83" spans="1:75" s="2" customFormat="1" ht="15" customHeight="1">
      <c r="A83" s="54">
        <f t="shared" si="48"/>
        <v>0.57291666666666707</v>
      </c>
      <c r="B83" s="55" t="s">
        <v>49</v>
      </c>
      <c r="C83" s="55">
        <f t="shared" si="49"/>
        <v>0.61458333333333359</v>
      </c>
      <c r="D83" s="56">
        <f t="shared" ref="D83:BO83" si="107">D34+D35+D36+D37</f>
        <v>0</v>
      </c>
      <c r="E83" s="57">
        <f t="shared" si="107"/>
        <v>0</v>
      </c>
      <c r="F83" s="57">
        <f t="shared" si="107"/>
        <v>0</v>
      </c>
      <c r="G83" s="57">
        <f t="shared" si="107"/>
        <v>0</v>
      </c>
      <c r="H83" s="57">
        <f t="shared" si="107"/>
        <v>0</v>
      </c>
      <c r="I83" s="57">
        <f t="shared" si="107"/>
        <v>0</v>
      </c>
      <c r="J83" s="76">
        <f t="shared" si="107"/>
        <v>0</v>
      </c>
      <c r="K83" s="76">
        <f t="shared" si="107"/>
        <v>0</v>
      </c>
      <c r="L83" s="56">
        <f t="shared" si="107"/>
        <v>50</v>
      </c>
      <c r="M83" s="57">
        <f t="shared" si="107"/>
        <v>22</v>
      </c>
      <c r="N83" s="57">
        <f t="shared" si="107"/>
        <v>0</v>
      </c>
      <c r="O83" s="57">
        <f t="shared" si="107"/>
        <v>0</v>
      </c>
      <c r="P83" s="57">
        <f t="shared" si="107"/>
        <v>6</v>
      </c>
      <c r="Q83" s="57">
        <f t="shared" si="107"/>
        <v>2</v>
      </c>
      <c r="R83" s="76">
        <f t="shared" si="107"/>
        <v>0</v>
      </c>
      <c r="S83" s="76">
        <f t="shared" si="107"/>
        <v>80</v>
      </c>
      <c r="T83" s="56">
        <f t="shared" si="107"/>
        <v>297</v>
      </c>
      <c r="U83" s="57">
        <f t="shared" si="107"/>
        <v>41</v>
      </c>
      <c r="V83" s="57">
        <f t="shared" si="107"/>
        <v>25.5</v>
      </c>
      <c r="W83" s="57">
        <f t="shared" si="107"/>
        <v>29.899999999999995</v>
      </c>
      <c r="X83" s="57">
        <f t="shared" si="107"/>
        <v>12</v>
      </c>
      <c r="Y83" s="57">
        <f t="shared" si="107"/>
        <v>2.4</v>
      </c>
      <c r="Z83" s="76">
        <f t="shared" si="107"/>
        <v>0</v>
      </c>
      <c r="AA83" s="76">
        <f t="shared" si="107"/>
        <v>407.8</v>
      </c>
      <c r="AB83" s="56">
        <f t="shared" si="107"/>
        <v>85</v>
      </c>
      <c r="AC83" s="57">
        <f t="shared" si="107"/>
        <v>13</v>
      </c>
      <c r="AD83" s="57">
        <f t="shared" si="107"/>
        <v>0</v>
      </c>
      <c r="AE83" s="57">
        <f t="shared" si="107"/>
        <v>2.2999999999999998</v>
      </c>
      <c r="AF83" s="57">
        <f t="shared" si="107"/>
        <v>4</v>
      </c>
      <c r="AG83" s="57">
        <f t="shared" si="107"/>
        <v>1.6</v>
      </c>
      <c r="AH83" s="76">
        <f t="shared" si="107"/>
        <v>0</v>
      </c>
      <c r="AI83" s="76">
        <f t="shared" si="107"/>
        <v>105.89999999999998</v>
      </c>
      <c r="AJ83" s="56">
        <f t="shared" si="107"/>
        <v>0</v>
      </c>
      <c r="AK83" s="57">
        <f t="shared" si="107"/>
        <v>0</v>
      </c>
      <c r="AL83" s="57">
        <f t="shared" si="107"/>
        <v>0</v>
      </c>
      <c r="AM83" s="57">
        <f t="shared" si="107"/>
        <v>0</v>
      </c>
      <c r="AN83" s="57">
        <f t="shared" si="107"/>
        <v>0</v>
      </c>
      <c r="AO83" s="57">
        <f t="shared" si="107"/>
        <v>0</v>
      </c>
      <c r="AP83" s="76">
        <f t="shared" si="107"/>
        <v>0</v>
      </c>
      <c r="AQ83" s="76">
        <f t="shared" si="107"/>
        <v>0</v>
      </c>
      <c r="AR83" s="56">
        <f t="shared" si="107"/>
        <v>17</v>
      </c>
      <c r="AS83" s="57">
        <f t="shared" si="107"/>
        <v>5</v>
      </c>
      <c r="AT83" s="57">
        <f t="shared" si="107"/>
        <v>0</v>
      </c>
      <c r="AU83" s="57">
        <f t="shared" si="107"/>
        <v>0</v>
      </c>
      <c r="AV83" s="57">
        <f t="shared" si="107"/>
        <v>0</v>
      </c>
      <c r="AW83" s="57">
        <f t="shared" si="107"/>
        <v>0.4</v>
      </c>
      <c r="AX83" s="76">
        <f t="shared" si="107"/>
        <v>0</v>
      </c>
      <c r="AY83" s="76">
        <f t="shared" si="107"/>
        <v>22.4</v>
      </c>
      <c r="AZ83" s="56">
        <f t="shared" si="107"/>
        <v>304</v>
      </c>
      <c r="BA83" s="57">
        <f t="shared" si="107"/>
        <v>37</v>
      </c>
      <c r="BB83" s="57">
        <f t="shared" si="107"/>
        <v>10.5</v>
      </c>
      <c r="BC83" s="57">
        <f t="shared" si="107"/>
        <v>29.9</v>
      </c>
      <c r="BD83" s="57">
        <f t="shared" si="107"/>
        <v>10</v>
      </c>
      <c r="BE83" s="57">
        <f t="shared" si="107"/>
        <v>2.4</v>
      </c>
      <c r="BF83" s="76">
        <f t="shared" si="107"/>
        <v>0</v>
      </c>
      <c r="BG83" s="76">
        <f t="shared" si="107"/>
        <v>393.8</v>
      </c>
      <c r="BH83" s="56">
        <f t="shared" si="107"/>
        <v>13</v>
      </c>
      <c r="BI83" s="57">
        <f t="shared" si="107"/>
        <v>24</v>
      </c>
      <c r="BJ83" s="57">
        <f t="shared" si="107"/>
        <v>3</v>
      </c>
      <c r="BK83" s="57">
        <f t="shared" si="107"/>
        <v>0</v>
      </c>
      <c r="BL83" s="57">
        <f t="shared" si="107"/>
        <v>0</v>
      </c>
      <c r="BM83" s="57">
        <f t="shared" si="107"/>
        <v>0</v>
      </c>
      <c r="BN83" s="76">
        <f t="shared" si="107"/>
        <v>0</v>
      </c>
      <c r="BO83" s="76">
        <f t="shared" si="107"/>
        <v>40</v>
      </c>
      <c r="BP83" s="56">
        <f t="shared" ref="BP83:BW83" si="108">BP34+BP35+BP36+BP37</f>
        <v>0</v>
      </c>
      <c r="BQ83" s="57">
        <f t="shared" si="108"/>
        <v>0</v>
      </c>
      <c r="BR83" s="57">
        <f t="shared" si="108"/>
        <v>0</v>
      </c>
      <c r="BS83" s="57">
        <f t="shared" si="108"/>
        <v>0</v>
      </c>
      <c r="BT83" s="57">
        <f t="shared" si="108"/>
        <v>0</v>
      </c>
      <c r="BU83" s="57">
        <f t="shared" si="108"/>
        <v>0</v>
      </c>
      <c r="BV83" s="76">
        <f t="shared" si="108"/>
        <v>0</v>
      </c>
      <c r="BW83" s="76">
        <f t="shared" si="108"/>
        <v>0</v>
      </c>
    </row>
    <row r="84" spans="1:75" s="2" customFormat="1" ht="15" customHeight="1">
      <c r="A84" s="54">
        <f t="shared" si="48"/>
        <v>0.5833333333333337</v>
      </c>
      <c r="B84" s="55" t="s">
        <v>49</v>
      </c>
      <c r="C84" s="55">
        <f t="shared" si="49"/>
        <v>0.62500000000000022</v>
      </c>
      <c r="D84" s="56">
        <f t="shared" ref="D84:BO84" si="109">D35+D36+D37+D38</f>
        <v>0</v>
      </c>
      <c r="E84" s="57">
        <f t="shared" si="109"/>
        <v>0</v>
      </c>
      <c r="F84" s="57">
        <f t="shared" si="109"/>
        <v>0</v>
      </c>
      <c r="G84" s="57">
        <f t="shared" si="109"/>
        <v>0</v>
      </c>
      <c r="H84" s="57">
        <f t="shared" si="109"/>
        <v>0</v>
      </c>
      <c r="I84" s="57">
        <f t="shared" si="109"/>
        <v>0</v>
      </c>
      <c r="J84" s="76">
        <f t="shared" si="109"/>
        <v>0</v>
      </c>
      <c r="K84" s="76">
        <f t="shared" si="109"/>
        <v>0</v>
      </c>
      <c r="L84" s="56">
        <f t="shared" si="109"/>
        <v>50</v>
      </c>
      <c r="M84" s="57">
        <f t="shared" si="109"/>
        <v>20</v>
      </c>
      <c r="N84" s="57">
        <f t="shared" si="109"/>
        <v>0</v>
      </c>
      <c r="O84" s="57">
        <f t="shared" si="109"/>
        <v>0</v>
      </c>
      <c r="P84" s="57">
        <f t="shared" si="109"/>
        <v>6</v>
      </c>
      <c r="Q84" s="57">
        <f t="shared" si="109"/>
        <v>2.4</v>
      </c>
      <c r="R84" s="76">
        <f t="shared" si="109"/>
        <v>0</v>
      </c>
      <c r="S84" s="76">
        <f t="shared" si="109"/>
        <v>78.400000000000006</v>
      </c>
      <c r="T84" s="56">
        <f t="shared" si="109"/>
        <v>302</v>
      </c>
      <c r="U84" s="57">
        <f t="shared" si="109"/>
        <v>35</v>
      </c>
      <c r="V84" s="57">
        <f t="shared" si="109"/>
        <v>22.5</v>
      </c>
      <c r="W84" s="57">
        <f t="shared" si="109"/>
        <v>25.299999999999997</v>
      </c>
      <c r="X84" s="57">
        <f t="shared" si="109"/>
        <v>12</v>
      </c>
      <c r="Y84" s="57">
        <f t="shared" si="109"/>
        <v>2</v>
      </c>
      <c r="Z84" s="76">
        <f t="shared" si="109"/>
        <v>0</v>
      </c>
      <c r="AA84" s="76">
        <f t="shared" si="109"/>
        <v>398.8</v>
      </c>
      <c r="AB84" s="56">
        <f t="shared" si="109"/>
        <v>82</v>
      </c>
      <c r="AC84" s="57">
        <f t="shared" si="109"/>
        <v>15</v>
      </c>
      <c r="AD84" s="57">
        <f t="shared" si="109"/>
        <v>0</v>
      </c>
      <c r="AE84" s="57">
        <f t="shared" si="109"/>
        <v>2.2999999999999998</v>
      </c>
      <c r="AF84" s="57">
        <f t="shared" si="109"/>
        <v>6</v>
      </c>
      <c r="AG84" s="57">
        <f t="shared" si="109"/>
        <v>1.6</v>
      </c>
      <c r="AH84" s="76">
        <f t="shared" si="109"/>
        <v>0</v>
      </c>
      <c r="AI84" s="76">
        <f t="shared" si="109"/>
        <v>106.89999999999999</v>
      </c>
      <c r="AJ84" s="56">
        <f t="shared" si="109"/>
        <v>0</v>
      </c>
      <c r="AK84" s="57">
        <f t="shared" si="109"/>
        <v>0</v>
      </c>
      <c r="AL84" s="57">
        <f t="shared" si="109"/>
        <v>0</v>
      </c>
      <c r="AM84" s="57">
        <f t="shared" si="109"/>
        <v>0</v>
      </c>
      <c r="AN84" s="57">
        <f t="shared" si="109"/>
        <v>0</v>
      </c>
      <c r="AO84" s="57">
        <f t="shared" si="109"/>
        <v>0</v>
      </c>
      <c r="AP84" s="76">
        <f t="shared" si="109"/>
        <v>0</v>
      </c>
      <c r="AQ84" s="76">
        <f t="shared" si="109"/>
        <v>0</v>
      </c>
      <c r="AR84" s="56">
        <f t="shared" si="109"/>
        <v>20</v>
      </c>
      <c r="AS84" s="57">
        <f t="shared" si="109"/>
        <v>5</v>
      </c>
      <c r="AT84" s="57">
        <f t="shared" si="109"/>
        <v>0</v>
      </c>
      <c r="AU84" s="57">
        <f t="shared" si="109"/>
        <v>0</v>
      </c>
      <c r="AV84" s="57">
        <f t="shared" si="109"/>
        <v>0</v>
      </c>
      <c r="AW84" s="57">
        <f t="shared" si="109"/>
        <v>0</v>
      </c>
      <c r="AX84" s="76">
        <f t="shared" si="109"/>
        <v>0</v>
      </c>
      <c r="AY84" s="76">
        <f t="shared" si="109"/>
        <v>25</v>
      </c>
      <c r="AZ84" s="56">
        <f t="shared" si="109"/>
        <v>326</v>
      </c>
      <c r="BA84" s="57">
        <f t="shared" si="109"/>
        <v>41</v>
      </c>
      <c r="BB84" s="57">
        <f t="shared" si="109"/>
        <v>12</v>
      </c>
      <c r="BC84" s="57">
        <f t="shared" si="109"/>
        <v>20.7</v>
      </c>
      <c r="BD84" s="57">
        <f t="shared" si="109"/>
        <v>12</v>
      </c>
      <c r="BE84" s="57">
        <f t="shared" si="109"/>
        <v>1.6</v>
      </c>
      <c r="BF84" s="76">
        <f t="shared" si="109"/>
        <v>0.2</v>
      </c>
      <c r="BG84" s="76">
        <f t="shared" si="109"/>
        <v>413.5</v>
      </c>
      <c r="BH84" s="56">
        <f t="shared" si="109"/>
        <v>8</v>
      </c>
      <c r="BI84" s="57">
        <f t="shared" si="109"/>
        <v>21</v>
      </c>
      <c r="BJ84" s="57">
        <f t="shared" si="109"/>
        <v>3</v>
      </c>
      <c r="BK84" s="57">
        <f t="shared" si="109"/>
        <v>0</v>
      </c>
      <c r="BL84" s="57">
        <f t="shared" si="109"/>
        <v>0</v>
      </c>
      <c r="BM84" s="57">
        <f t="shared" si="109"/>
        <v>0</v>
      </c>
      <c r="BN84" s="76">
        <f t="shared" si="109"/>
        <v>0</v>
      </c>
      <c r="BO84" s="76">
        <f t="shared" si="109"/>
        <v>32</v>
      </c>
      <c r="BP84" s="56">
        <f t="shared" ref="BP84:BW84" si="110">BP35+BP36+BP37+BP38</f>
        <v>0</v>
      </c>
      <c r="BQ84" s="57">
        <f t="shared" si="110"/>
        <v>0</v>
      </c>
      <c r="BR84" s="57">
        <f t="shared" si="110"/>
        <v>0</v>
      </c>
      <c r="BS84" s="57">
        <f t="shared" si="110"/>
        <v>0</v>
      </c>
      <c r="BT84" s="57">
        <f t="shared" si="110"/>
        <v>0</v>
      </c>
      <c r="BU84" s="57">
        <f t="shared" si="110"/>
        <v>0</v>
      </c>
      <c r="BV84" s="76">
        <f t="shared" si="110"/>
        <v>0</v>
      </c>
      <c r="BW84" s="76">
        <f t="shared" si="110"/>
        <v>0</v>
      </c>
    </row>
    <row r="85" spans="1:75" s="2" customFormat="1" ht="15" customHeight="1">
      <c r="A85" s="54">
        <f t="shared" si="48"/>
        <v>0.59375000000000033</v>
      </c>
      <c r="B85" s="55" t="s">
        <v>49</v>
      </c>
      <c r="C85" s="55">
        <f t="shared" si="49"/>
        <v>0.63541666666666685</v>
      </c>
      <c r="D85" s="56">
        <f t="shared" ref="D85:BO85" si="111">D36+D37+D38+D39</f>
        <v>0</v>
      </c>
      <c r="E85" s="57">
        <f t="shared" si="111"/>
        <v>0</v>
      </c>
      <c r="F85" s="57">
        <f t="shared" si="111"/>
        <v>0</v>
      </c>
      <c r="G85" s="57">
        <f t="shared" si="111"/>
        <v>0</v>
      </c>
      <c r="H85" s="57">
        <f t="shared" si="111"/>
        <v>0</v>
      </c>
      <c r="I85" s="57">
        <f t="shared" si="111"/>
        <v>0</v>
      </c>
      <c r="J85" s="76">
        <f t="shared" si="111"/>
        <v>0</v>
      </c>
      <c r="K85" s="76">
        <f t="shared" si="111"/>
        <v>0</v>
      </c>
      <c r="L85" s="56">
        <f t="shared" si="111"/>
        <v>50</v>
      </c>
      <c r="M85" s="57">
        <f t="shared" si="111"/>
        <v>21</v>
      </c>
      <c r="N85" s="57">
        <f t="shared" si="111"/>
        <v>0</v>
      </c>
      <c r="O85" s="57">
        <f t="shared" si="111"/>
        <v>0</v>
      </c>
      <c r="P85" s="57">
        <f t="shared" si="111"/>
        <v>4</v>
      </c>
      <c r="Q85" s="57">
        <f t="shared" si="111"/>
        <v>2.8</v>
      </c>
      <c r="R85" s="76">
        <f t="shared" si="111"/>
        <v>0</v>
      </c>
      <c r="S85" s="76">
        <f t="shared" si="111"/>
        <v>77.8</v>
      </c>
      <c r="T85" s="56">
        <f t="shared" si="111"/>
        <v>308</v>
      </c>
      <c r="U85" s="57">
        <f t="shared" si="111"/>
        <v>43</v>
      </c>
      <c r="V85" s="57">
        <f t="shared" si="111"/>
        <v>19.5</v>
      </c>
      <c r="W85" s="57">
        <f t="shared" si="111"/>
        <v>20.699999999999996</v>
      </c>
      <c r="X85" s="57">
        <f t="shared" si="111"/>
        <v>10</v>
      </c>
      <c r="Y85" s="57">
        <f t="shared" si="111"/>
        <v>2</v>
      </c>
      <c r="Z85" s="76">
        <f t="shared" si="111"/>
        <v>0</v>
      </c>
      <c r="AA85" s="76">
        <f t="shared" si="111"/>
        <v>403.20000000000005</v>
      </c>
      <c r="AB85" s="56">
        <f t="shared" si="111"/>
        <v>86</v>
      </c>
      <c r="AC85" s="57">
        <f t="shared" si="111"/>
        <v>17</v>
      </c>
      <c r="AD85" s="57">
        <f t="shared" si="111"/>
        <v>1.5</v>
      </c>
      <c r="AE85" s="57">
        <f t="shared" si="111"/>
        <v>2.2999999999999998</v>
      </c>
      <c r="AF85" s="57">
        <f t="shared" si="111"/>
        <v>8</v>
      </c>
      <c r="AG85" s="57">
        <f t="shared" si="111"/>
        <v>2</v>
      </c>
      <c r="AH85" s="76">
        <f t="shared" si="111"/>
        <v>0</v>
      </c>
      <c r="AI85" s="76">
        <f t="shared" si="111"/>
        <v>116.79999999999998</v>
      </c>
      <c r="AJ85" s="56">
        <f t="shared" si="111"/>
        <v>0</v>
      </c>
      <c r="AK85" s="57">
        <f t="shared" si="111"/>
        <v>0</v>
      </c>
      <c r="AL85" s="57">
        <f t="shared" si="111"/>
        <v>0</v>
      </c>
      <c r="AM85" s="57">
        <f t="shared" si="111"/>
        <v>0</v>
      </c>
      <c r="AN85" s="57">
        <f t="shared" si="111"/>
        <v>0</v>
      </c>
      <c r="AO85" s="57">
        <f t="shared" si="111"/>
        <v>0</v>
      </c>
      <c r="AP85" s="76">
        <f t="shared" si="111"/>
        <v>0</v>
      </c>
      <c r="AQ85" s="76">
        <f t="shared" si="111"/>
        <v>0</v>
      </c>
      <c r="AR85" s="56">
        <f t="shared" si="111"/>
        <v>23</v>
      </c>
      <c r="AS85" s="57">
        <f t="shared" si="111"/>
        <v>6</v>
      </c>
      <c r="AT85" s="57">
        <f t="shared" si="111"/>
        <v>0</v>
      </c>
      <c r="AU85" s="57">
        <f t="shared" si="111"/>
        <v>0</v>
      </c>
      <c r="AV85" s="57">
        <f t="shared" si="111"/>
        <v>0</v>
      </c>
      <c r="AW85" s="57">
        <f t="shared" si="111"/>
        <v>0</v>
      </c>
      <c r="AX85" s="76">
        <f t="shared" si="111"/>
        <v>0</v>
      </c>
      <c r="AY85" s="76">
        <f t="shared" si="111"/>
        <v>29</v>
      </c>
      <c r="AZ85" s="56">
        <f t="shared" si="111"/>
        <v>307</v>
      </c>
      <c r="BA85" s="57">
        <f t="shared" si="111"/>
        <v>48</v>
      </c>
      <c r="BB85" s="57">
        <f t="shared" si="111"/>
        <v>13.5</v>
      </c>
      <c r="BC85" s="57">
        <f t="shared" si="111"/>
        <v>22.999999999999996</v>
      </c>
      <c r="BD85" s="57">
        <f t="shared" si="111"/>
        <v>12</v>
      </c>
      <c r="BE85" s="57">
        <f t="shared" si="111"/>
        <v>1.2000000000000002</v>
      </c>
      <c r="BF85" s="76">
        <f t="shared" si="111"/>
        <v>0.2</v>
      </c>
      <c r="BG85" s="76">
        <f t="shared" si="111"/>
        <v>404.9</v>
      </c>
      <c r="BH85" s="56">
        <f t="shared" si="111"/>
        <v>11</v>
      </c>
      <c r="BI85" s="57">
        <f t="shared" si="111"/>
        <v>19</v>
      </c>
      <c r="BJ85" s="57">
        <f t="shared" si="111"/>
        <v>3</v>
      </c>
      <c r="BK85" s="57">
        <f t="shared" si="111"/>
        <v>0</v>
      </c>
      <c r="BL85" s="57">
        <f t="shared" si="111"/>
        <v>0</v>
      </c>
      <c r="BM85" s="57">
        <f t="shared" si="111"/>
        <v>0</v>
      </c>
      <c r="BN85" s="76">
        <f t="shared" si="111"/>
        <v>0</v>
      </c>
      <c r="BO85" s="76">
        <f t="shared" si="111"/>
        <v>33</v>
      </c>
      <c r="BP85" s="56">
        <f t="shared" ref="BP85:BW85" si="112">BP36+BP37+BP38+BP39</f>
        <v>0</v>
      </c>
      <c r="BQ85" s="57">
        <f t="shared" si="112"/>
        <v>0</v>
      </c>
      <c r="BR85" s="57">
        <f t="shared" si="112"/>
        <v>0</v>
      </c>
      <c r="BS85" s="57">
        <f t="shared" si="112"/>
        <v>0</v>
      </c>
      <c r="BT85" s="57">
        <f t="shared" si="112"/>
        <v>0</v>
      </c>
      <c r="BU85" s="57">
        <f t="shared" si="112"/>
        <v>0</v>
      </c>
      <c r="BV85" s="76">
        <f t="shared" si="112"/>
        <v>0</v>
      </c>
      <c r="BW85" s="76">
        <f t="shared" si="112"/>
        <v>0</v>
      </c>
    </row>
    <row r="86" spans="1:75" s="2" customFormat="1" ht="15" customHeight="1">
      <c r="A86" s="54">
        <f t="shared" si="48"/>
        <v>0.60416666666666696</v>
      </c>
      <c r="B86" s="55" t="s">
        <v>49</v>
      </c>
      <c r="C86" s="55">
        <f t="shared" si="49"/>
        <v>0.64583333333333348</v>
      </c>
      <c r="D86" s="56">
        <f t="shared" ref="D86:BO86" si="113">D37+D38+D39+D40</f>
        <v>0</v>
      </c>
      <c r="E86" s="57">
        <f t="shared" si="113"/>
        <v>0</v>
      </c>
      <c r="F86" s="57">
        <f t="shared" si="113"/>
        <v>0</v>
      </c>
      <c r="G86" s="57">
        <f t="shared" si="113"/>
        <v>0</v>
      </c>
      <c r="H86" s="57">
        <f t="shared" si="113"/>
        <v>0</v>
      </c>
      <c r="I86" s="57">
        <f t="shared" si="113"/>
        <v>0</v>
      </c>
      <c r="J86" s="76">
        <f t="shared" si="113"/>
        <v>0</v>
      </c>
      <c r="K86" s="76">
        <f t="shared" si="113"/>
        <v>0</v>
      </c>
      <c r="L86" s="56">
        <f t="shared" si="113"/>
        <v>61</v>
      </c>
      <c r="M86" s="57">
        <f t="shared" si="113"/>
        <v>19</v>
      </c>
      <c r="N86" s="57">
        <f t="shared" si="113"/>
        <v>1.5</v>
      </c>
      <c r="O86" s="57">
        <f t="shared" si="113"/>
        <v>0</v>
      </c>
      <c r="P86" s="57">
        <f t="shared" si="113"/>
        <v>4</v>
      </c>
      <c r="Q86" s="57">
        <f t="shared" si="113"/>
        <v>2</v>
      </c>
      <c r="R86" s="76">
        <f t="shared" si="113"/>
        <v>0</v>
      </c>
      <c r="S86" s="76">
        <f t="shared" si="113"/>
        <v>87.5</v>
      </c>
      <c r="T86" s="56">
        <f t="shared" si="113"/>
        <v>336</v>
      </c>
      <c r="U86" s="57">
        <f t="shared" si="113"/>
        <v>45</v>
      </c>
      <c r="V86" s="57">
        <f t="shared" si="113"/>
        <v>18</v>
      </c>
      <c r="W86" s="57">
        <f t="shared" si="113"/>
        <v>16.099999999999998</v>
      </c>
      <c r="X86" s="57">
        <f t="shared" si="113"/>
        <v>14</v>
      </c>
      <c r="Y86" s="57">
        <f t="shared" si="113"/>
        <v>2.4000000000000004</v>
      </c>
      <c r="Z86" s="76">
        <f t="shared" si="113"/>
        <v>0</v>
      </c>
      <c r="AA86" s="76">
        <f t="shared" si="113"/>
        <v>431.5</v>
      </c>
      <c r="AB86" s="56">
        <f t="shared" si="113"/>
        <v>70</v>
      </c>
      <c r="AC86" s="57">
        <f t="shared" si="113"/>
        <v>15</v>
      </c>
      <c r="AD86" s="57">
        <f t="shared" si="113"/>
        <v>1.5</v>
      </c>
      <c r="AE86" s="57">
        <f t="shared" si="113"/>
        <v>2.2999999999999998</v>
      </c>
      <c r="AF86" s="57">
        <f t="shared" si="113"/>
        <v>4</v>
      </c>
      <c r="AG86" s="57">
        <f t="shared" si="113"/>
        <v>2.4000000000000004</v>
      </c>
      <c r="AH86" s="76">
        <f t="shared" si="113"/>
        <v>0</v>
      </c>
      <c r="AI86" s="76">
        <f t="shared" si="113"/>
        <v>95.2</v>
      </c>
      <c r="AJ86" s="56">
        <f t="shared" si="113"/>
        <v>0</v>
      </c>
      <c r="AK86" s="57">
        <f t="shared" si="113"/>
        <v>0</v>
      </c>
      <c r="AL86" s="57">
        <f t="shared" si="113"/>
        <v>0</v>
      </c>
      <c r="AM86" s="57">
        <f t="shared" si="113"/>
        <v>0</v>
      </c>
      <c r="AN86" s="57">
        <f t="shared" si="113"/>
        <v>0</v>
      </c>
      <c r="AO86" s="57">
        <f t="shared" si="113"/>
        <v>0</v>
      </c>
      <c r="AP86" s="76">
        <f t="shared" si="113"/>
        <v>0</v>
      </c>
      <c r="AQ86" s="76">
        <f t="shared" si="113"/>
        <v>0</v>
      </c>
      <c r="AR86" s="56">
        <f t="shared" si="113"/>
        <v>28</v>
      </c>
      <c r="AS86" s="57">
        <f t="shared" si="113"/>
        <v>5</v>
      </c>
      <c r="AT86" s="57">
        <f t="shared" si="113"/>
        <v>0</v>
      </c>
      <c r="AU86" s="57">
        <f t="shared" si="113"/>
        <v>0</v>
      </c>
      <c r="AV86" s="57">
        <f t="shared" si="113"/>
        <v>0</v>
      </c>
      <c r="AW86" s="57">
        <f t="shared" si="113"/>
        <v>0</v>
      </c>
      <c r="AX86" s="76">
        <f t="shared" si="113"/>
        <v>0</v>
      </c>
      <c r="AY86" s="76">
        <f t="shared" si="113"/>
        <v>33</v>
      </c>
      <c r="AZ86" s="56">
        <f t="shared" si="113"/>
        <v>299</v>
      </c>
      <c r="BA86" s="57">
        <f t="shared" si="113"/>
        <v>53</v>
      </c>
      <c r="BB86" s="57">
        <f t="shared" si="113"/>
        <v>12</v>
      </c>
      <c r="BC86" s="57">
        <f t="shared" si="113"/>
        <v>18.399999999999999</v>
      </c>
      <c r="BD86" s="57">
        <f t="shared" si="113"/>
        <v>10</v>
      </c>
      <c r="BE86" s="57">
        <f t="shared" si="113"/>
        <v>1.6</v>
      </c>
      <c r="BF86" s="76">
        <f t="shared" si="113"/>
        <v>0.2</v>
      </c>
      <c r="BG86" s="76">
        <f t="shared" si="113"/>
        <v>394.2</v>
      </c>
      <c r="BH86" s="56">
        <f t="shared" si="113"/>
        <v>10</v>
      </c>
      <c r="BI86" s="57">
        <f t="shared" si="113"/>
        <v>13</v>
      </c>
      <c r="BJ86" s="57">
        <f t="shared" si="113"/>
        <v>1.5</v>
      </c>
      <c r="BK86" s="57">
        <f t="shared" si="113"/>
        <v>0</v>
      </c>
      <c r="BL86" s="57">
        <f t="shared" si="113"/>
        <v>0</v>
      </c>
      <c r="BM86" s="57">
        <f t="shared" si="113"/>
        <v>0</v>
      </c>
      <c r="BN86" s="76">
        <f t="shared" si="113"/>
        <v>0</v>
      </c>
      <c r="BO86" s="76">
        <f t="shared" si="113"/>
        <v>24.5</v>
      </c>
      <c r="BP86" s="56">
        <f t="shared" ref="BP86:BW86" si="114">BP37+BP38+BP39+BP40</f>
        <v>0</v>
      </c>
      <c r="BQ86" s="57">
        <f t="shared" si="114"/>
        <v>0</v>
      </c>
      <c r="BR86" s="57">
        <f t="shared" si="114"/>
        <v>0</v>
      </c>
      <c r="BS86" s="57">
        <f t="shared" si="114"/>
        <v>0</v>
      </c>
      <c r="BT86" s="57">
        <f t="shared" si="114"/>
        <v>0</v>
      </c>
      <c r="BU86" s="57">
        <f t="shared" si="114"/>
        <v>0</v>
      </c>
      <c r="BV86" s="76">
        <f t="shared" si="114"/>
        <v>0</v>
      </c>
      <c r="BW86" s="76">
        <f t="shared" si="114"/>
        <v>0</v>
      </c>
    </row>
    <row r="87" spans="1:75" s="2" customFormat="1" ht="15" customHeight="1">
      <c r="A87" s="54">
        <f t="shared" si="48"/>
        <v>0.61458333333333359</v>
      </c>
      <c r="B87" s="55" t="s">
        <v>49</v>
      </c>
      <c r="C87" s="55">
        <f t="shared" si="49"/>
        <v>0.65625000000000011</v>
      </c>
      <c r="D87" s="56">
        <f t="shared" ref="D87:BO87" si="115">D38+D39+D40+D41</f>
        <v>0</v>
      </c>
      <c r="E87" s="57">
        <f t="shared" si="115"/>
        <v>0</v>
      </c>
      <c r="F87" s="57">
        <f t="shared" si="115"/>
        <v>0</v>
      </c>
      <c r="G87" s="57">
        <f t="shared" si="115"/>
        <v>0</v>
      </c>
      <c r="H87" s="57">
        <f t="shared" si="115"/>
        <v>0</v>
      </c>
      <c r="I87" s="57">
        <f t="shared" si="115"/>
        <v>0</v>
      </c>
      <c r="J87" s="76">
        <f t="shared" si="115"/>
        <v>0</v>
      </c>
      <c r="K87" s="76">
        <f t="shared" si="115"/>
        <v>0</v>
      </c>
      <c r="L87" s="56">
        <f t="shared" si="115"/>
        <v>85</v>
      </c>
      <c r="M87" s="57">
        <f t="shared" si="115"/>
        <v>19</v>
      </c>
      <c r="N87" s="57">
        <f t="shared" si="115"/>
        <v>1.5</v>
      </c>
      <c r="O87" s="57">
        <f t="shared" si="115"/>
        <v>0</v>
      </c>
      <c r="P87" s="57">
        <f t="shared" si="115"/>
        <v>4</v>
      </c>
      <c r="Q87" s="57">
        <f t="shared" si="115"/>
        <v>1.2000000000000002</v>
      </c>
      <c r="R87" s="76">
        <f t="shared" si="115"/>
        <v>0</v>
      </c>
      <c r="S87" s="76">
        <f t="shared" si="115"/>
        <v>110.7</v>
      </c>
      <c r="T87" s="56">
        <f t="shared" si="115"/>
        <v>341</v>
      </c>
      <c r="U87" s="57">
        <f t="shared" si="115"/>
        <v>50</v>
      </c>
      <c r="V87" s="57">
        <f t="shared" si="115"/>
        <v>12</v>
      </c>
      <c r="W87" s="57">
        <f t="shared" si="115"/>
        <v>13.799999999999999</v>
      </c>
      <c r="X87" s="57">
        <f t="shared" si="115"/>
        <v>14</v>
      </c>
      <c r="Y87" s="57">
        <f t="shared" si="115"/>
        <v>3.6</v>
      </c>
      <c r="Z87" s="76">
        <f t="shared" si="115"/>
        <v>0</v>
      </c>
      <c r="AA87" s="76">
        <f t="shared" si="115"/>
        <v>434.4</v>
      </c>
      <c r="AB87" s="56">
        <f t="shared" si="115"/>
        <v>68</v>
      </c>
      <c r="AC87" s="57">
        <f t="shared" si="115"/>
        <v>16</v>
      </c>
      <c r="AD87" s="57">
        <f t="shared" si="115"/>
        <v>3</v>
      </c>
      <c r="AE87" s="57">
        <f t="shared" si="115"/>
        <v>0</v>
      </c>
      <c r="AF87" s="57">
        <f t="shared" si="115"/>
        <v>6</v>
      </c>
      <c r="AG87" s="57">
        <f t="shared" si="115"/>
        <v>2</v>
      </c>
      <c r="AH87" s="76">
        <f t="shared" si="115"/>
        <v>0</v>
      </c>
      <c r="AI87" s="76">
        <f t="shared" si="115"/>
        <v>95</v>
      </c>
      <c r="AJ87" s="56">
        <f t="shared" si="115"/>
        <v>0</v>
      </c>
      <c r="AK87" s="57">
        <f t="shared" si="115"/>
        <v>0</v>
      </c>
      <c r="AL87" s="57">
        <f t="shared" si="115"/>
        <v>0</v>
      </c>
      <c r="AM87" s="57">
        <f t="shared" si="115"/>
        <v>0</v>
      </c>
      <c r="AN87" s="57">
        <f t="shared" si="115"/>
        <v>0</v>
      </c>
      <c r="AO87" s="57">
        <f t="shared" si="115"/>
        <v>0</v>
      </c>
      <c r="AP87" s="76">
        <f t="shared" si="115"/>
        <v>0</v>
      </c>
      <c r="AQ87" s="76">
        <f t="shared" si="115"/>
        <v>0</v>
      </c>
      <c r="AR87" s="56">
        <f t="shared" si="115"/>
        <v>25</v>
      </c>
      <c r="AS87" s="57">
        <f t="shared" si="115"/>
        <v>4</v>
      </c>
      <c r="AT87" s="57">
        <f t="shared" si="115"/>
        <v>0</v>
      </c>
      <c r="AU87" s="57">
        <f t="shared" si="115"/>
        <v>0</v>
      </c>
      <c r="AV87" s="57">
        <f t="shared" si="115"/>
        <v>0</v>
      </c>
      <c r="AW87" s="57">
        <f t="shared" si="115"/>
        <v>0</v>
      </c>
      <c r="AX87" s="76">
        <f t="shared" si="115"/>
        <v>0</v>
      </c>
      <c r="AY87" s="76">
        <f t="shared" si="115"/>
        <v>29</v>
      </c>
      <c r="AZ87" s="56">
        <f t="shared" si="115"/>
        <v>278</v>
      </c>
      <c r="BA87" s="57">
        <f t="shared" si="115"/>
        <v>48</v>
      </c>
      <c r="BB87" s="57">
        <f t="shared" si="115"/>
        <v>12</v>
      </c>
      <c r="BC87" s="57">
        <f t="shared" si="115"/>
        <v>16.099999999999998</v>
      </c>
      <c r="BD87" s="57">
        <f t="shared" si="115"/>
        <v>8</v>
      </c>
      <c r="BE87" s="57">
        <f t="shared" si="115"/>
        <v>1.6</v>
      </c>
      <c r="BF87" s="76">
        <f t="shared" si="115"/>
        <v>0.4</v>
      </c>
      <c r="BG87" s="76">
        <f t="shared" si="115"/>
        <v>364.1</v>
      </c>
      <c r="BH87" s="56">
        <f t="shared" si="115"/>
        <v>17</v>
      </c>
      <c r="BI87" s="57">
        <f t="shared" si="115"/>
        <v>11</v>
      </c>
      <c r="BJ87" s="57">
        <f t="shared" si="115"/>
        <v>0</v>
      </c>
      <c r="BK87" s="57">
        <f t="shared" si="115"/>
        <v>0</v>
      </c>
      <c r="BL87" s="57">
        <f t="shared" si="115"/>
        <v>0</v>
      </c>
      <c r="BM87" s="57">
        <f t="shared" si="115"/>
        <v>0</v>
      </c>
      <c r="BN87" s="76">
        <f t="shared" si="115"/>
        <v>0</v>
      </c>
      <c r="BO87" s="76">
        <f t="shared" si="115"/>
        <v>28</v>
      </c>
      <c r="BP87" s="56">
        <f t="shared" ref="BP87:BW87" si="116">BP38+BP39+BP40+BP41</f>
        <v>0</v>
      </c>
      <c r="BQ87" s="57">
        <f t="shared" si="116"/>
        <v>0</v>
      </c>
      <c r="BR87" s="57">
        <f t="shared" si="116"/>
        <v>0</v>
      </c>
      <c r="BS87" s="57">
        <f t="shared" si="116"/>
        <v>0</v>
      </c>
      <c r="BT87" s="57">
        <f t="shared" si="116"/>
        <v>0</v>
      </c>
      <c r="BU87" s="57">
        <f t="shared" si="116"/>
        <v>0</v>
      </c>
      <c r="BV87" s="76">
        <f t="shared" si="116"/>
        <v>0</v>
      </c>
      <c r="BW87" s="76">
        <f t="shared" si="116"/>
        <v>0</v>
      </c>
    </row>
    <row r="88" spans="1:75" s="2" customFormat="1" ht="15" customHeight="1">
      <c r="A88" s="54">
        <f t="shared" si="48"/>
        <v>0.62500000000000022</v>
      </c>
      <c r="B88" s="55" t="s">
        <v>49</v>
      </c>
      <c r="C88" s="55">
        <f t="shared" si="49"/>
        <v>0.66666666666666674</v>
      </c>
      <c r="D88" s="56">
        <f t="shared" ref="D88:BO88" si="117">D39+D40+D41+D42</f>
        <v>0</v>
      </c>
      <c r="E88" s="57">
        <f t="shared" si="117"/>
        <v>0</v>
      </c>
      <c r="F88" s="57">
        <f t="shared" si="117"/>
        <v>0</v>
      </c>
      <c r="G88" s="57">
        <f t="shared" si="117"/>
        <v>0</v>
      </c>
      <c r="H88" s="57">
        <f t="shared" si="117"/>
        <v>0</v>
      </c>
      <c r="I88" s="57">
        <f t="shared" si="117"/>
        <v>0</v>
      </c>
      <c r="J88" s="76">
        <f t="shared" si="117"/>
        <v>0</v>
      </c>
      <c r="K88" s="76">
        <f t="shared" si="117"/>
        <v>0</v>
      </c>
      <c r="L88" s="56">
        <f t="shared" si="117"/>
        <v>89</v>
      </c>
      <c r="M88" s="57">
        <f t="shared" si="117"/>
        <v>23</v>
      </c>
      <c r="N88" s="57">
        <f t="shared" si="117"/>
        <v>3</v>
      </c>
      <c r="O88" s="57">
        <f t="shared" si="117"/>
        <v>0</v>
      </c>
      <c r="P88" s="57">
        <f t="shared" si="117"/>
        <v>6</v>
      </c>
      <c r="Q88" s="57">
        <f t="shared" si="117"/>
        <v>1.2000000000000002</v>
      </c>
      <c r="R88" s="76">
        <f t="shared" si="117"/>
        <v>0</v>
      </c>
      <c r="S88" s="76">
        <f t="shared" si="117"/>
        <v>122.19999999999999</v>
      </c>
      <c r="T88" s="56">
        <f t="shared" si="117"/>
        <v>341</v>
      </c>
      <c r="U88" s="57">
        <f t="shared" si="117"/>
        <v>53</v>
      </c>
      <c r="V88" s="57">
        <f t="shared" si="117"/>
        <v>12</v>
      </c>
      <c r="W88" s="57">
        <f t="shared" si="117"/>
        <v>18.399999999999999</v>
      </c>
      <c r="X88" s="57">
        <f t="shared" si="117"/>
        <v>18</v>
      </c>
      <c r="Y88" s="57">
        <f t="shared" si="117"/>
        <v>3.2</v>
      </c>
      <c r="Z88" s="76">
        <f t="shared" si="117"/>
        <v>0</v>
      </c>
      <c r="AA88" s="76">
        <f t="shared" si="117"/>
        <v>445.59999999999997</v>
      </c>
      <c r="AB88" s="56">
        <f t="shared" si="117"/>
        <v>72</v>
      </c>
      <c r="AC88" s="57">
        <f t="shared" si="117"/>
        <v>16</v>
      </c>
      <c r="AD88" s="57">
        <f t="shared" si="117"/>
        <v>3</v>
      </c>
      <c r="AE88" s="57">
        <f t="shared" si="117"/>
        <v>0</v>
      </c>
      <c r="AF88" s="57">
        <f t="shared" si="117"/>
        <v>4</v>
      </c>
      <c r="AG88" s="57">
        <f t="shared" si="117"/>
        <v>1.2000000000000002</v>
      </c>
      <c r="AH88" s="76">
        <f t="shared" si="117"/>
        <v>0</v>
      </c>
      <c r="AI88" s="76">
        <f t="shared" si="117"/>
        <v>96.2</v>
      </c>
      <c r="AJ88" s="56">
        <f t="shared" si="117"/>
        <v>0</v>
      </c>
      <c r="AK88" s="57">
        <f t="shared" si="117"/>
        <v>0</v>
      </c>
      <c r="AL88" s="57">
        <f t="shared" si="117"/>
        <v>0</v>
      </c>
      <c r="AM88" s="57">
        <f t="shared" si="117"/>
        <v>0</v>
      </c>
      <c r="AN88" s="57">
        <f t="shared" si="117"/>
        <v>0</v>
      </c>
      <c r="AO88" s="57">
        <f t="shared" si="117"/>
        <v>0</v>
      </c>
      <c r="AP88" s="76">
        <f t="shared" si="117"/>
        <v>0</v>
      </c>
      <c r="AQ88" s="76">
        <f t="shared" si="117"/>
        <v>0</v>
      </c>
      <c r="AR88" s="56">
        <f t="shared" si="117"/>
        <v>25</v>
      </c>
      <c r="AS88" s="57">
        <f t="shared" si="117"/>
        <v>6</v>
      </c>
      <c r="AT88" s="57">
        <f t="shared" si="117"/>
        <v>0</v>
      </c>
      <c r="AU88" s="57">
        <f t="shared" si="117"/>
        <v>0</v>
      </c>
      <c r="AV88" s="57">
        <f t="shared" si="117"/>
        <v>0</v>
      </c>
      <c r="AW88" s="57">
        <f t="shared" si="117"/>
        <v>0</v>
      </c>
      <c r="AX88" s="76">
        <f t="shared" si="117"/>
        <v>0</v>
      </c>
      <c r="AY88" s="76">
        <f t="shared" si="117"/>
        <v>31</v>
      </c>
      <c r="AZ88" s="56">
        <f t="shared" si="117"/>
        <v>270</v>
      </c>
      <c r="BA88" s="57">
        <f t="shared" si="117"/>
        <v>41</v>
      </c>
      <c r="BB88" s="57">
        <f t="shared" si="117"/>
        <v>10.5</v>
      </c>
      <c r="BC88" s="57">
        <f t="shared" si="117"/>
        <v>16.100000000000001</v>
      </c>
      <c r="BD88" s="57">
        <f t="shared" si="117"/>
        <v>8</v>
      </c>
      <c r="BE88" s="57">
        <f t="shared" si="117"/>
        <v>2</v>
      </c>
      <c r="BF88" s="76">
        <f t="shared" si="117"/>
        <v>0.2</v>
      </c>
      <c r="BG88" s="76">
        <f t="shared" si="117"/>
        <v>347.8</v>
      </c>
      <c r="BH88" s="56">
        <f t="shared" si="117"/>
        <v>16</v>
      </c>
      <c r="BI88" s="57">
        <f t="shared" si="117"/>
        <v>9</v>
      </c>
      <c r="BJ88" s="57">
        <f t="shared" si="117"/>
        <v>0</v>
      </c>
      <c r="BK88" s="57">
        <f t="shared" si="117"/>
        <v>0</v>
      </c>
      <c r="BL88" s="57">
        <f t="shared" si="117"/>
        <v>0</v>
      </c>
      <c r="BM88" s="57">
        <f t="shared" si="117"/>
        <v>0</v>
      </c>
      <c r="BN88" s="76">
        <f t="shared" si="117"/>
        <v>0</v>
      </c>
      <c r="BO88" s="76">
        <f t="shared" si="117"/>
        <v>25</v>
      </c>
      <c r="BP88" s="56">
        <f t="shared" ref="BP88:BW88" si="118">BP39+BP40+BP41+BP42</f>
        <v>0</v>
      </c>
      <c r="BQ88" s="57">
        <f t="shared" si="118"/>
        <v>0</v>
      </c>
      <c r="BR88" s="57">
        <f t="shared" si="118"/>
        <v>0</v>
      </c>
      <c r="BS88" s="57">
        <f t="shared" si="118"/>
        <v>0</v>
      </c>
      <c r="BT88" s="57">
        <f t="shared" si="118"/>
        <v>0</v>
      </c>
      <c r="BU88" s="57">
        <f t="shared" si="118"/>
        <v>0</v>
      </c>
      <c r="BV88" s="76">
        <f t="shared" si="118"/>
        <v>0</v>
      </c>
      <c r="BW88" s="76">
        <f t="shared" si="118"/>
        <v>0</v>
      </c>
    </row>
    <row r="89" spans="1:75" s="2" customFormat="1" ht="15" customHeight="1">
      <c r="A89" s="54">
        <f t="shared" si="48"/>
        <v>0.63541666666666685</v>
      </c>
      <c r="B89" s="55" t="s">
        <v>49</v>
      </c>
      <c r="C89" s="55">
        <f t="shared" si="49"/>
        <v>0.67708333333333337</v>
      </c>
      <c r="D89" s="56">
        <f t="shared" ref="D89:BO89" si="119">D40+D41+D42+D43</f>
        <v>0</v>
      </c>
      <c r="E89" s="57">
        <f t="shared" si="119"/>
        <v>0</v>
      </c>
      <c r="F89" s="57">
        <f t="shared" si="119"/>
        <v>0</v>
      </c>
      <c r="G89" s="57">
        <f t="shared" si="119"/>
        <v>0</v>
      </c>
      <c r="H89" s="57">
        <f t="shared" si="119"/>
        <v>0</v>
      </c>
      <c r="I89" s="57">
        <f t="shared" si="119"/>
        <v>0</v>
      </c>
      <c r="J89" s="76">
        <f t="shared" si="119"/>
        <v>0</v>
      </c>
      <c r="K89" s="76">
        <f t="shared" si="119"/>
        <v>0</v>
      </c>
      <c r="L89" s="56">
        <f t="shared" si="119"/>
        <v>89</v>
      </c>
      <c r="M89" s="57">
        <f t="shared" si="119"/>
        <v>21</v>
      </c>
      <c r="N89" s="57">
        <f t="shared" si="119"/>
        <v>3</v>
      </c>
      <c r="O89" s="57">
        <f t="shared" si="119"/>
        <v>0</v>
      </c>
      <c r="P89" s="57">
        <f t="shared" si="119"/>
        <v>6</v>
      </c>
      <c r="Q89" s="57">
        <f t="shared" si="119"/>
        <v>0.4</v>
      </c>
      <c r="R89" s="76">
        <f t="shared" si="119"/>
        <v>0</v>
      </c>
      <c r="S89" s="76">
        <f t="shared" si="119"/>
        <v>119.4</v>
      </c>
      <c r="T89" s="56">
        <f t="shared" si="119"/>
        <v>338</v>
      </c>
      <c r="U89" s="57">
        <f t="shared" si="119"/>
        <v>53</v>
      </c>
      <c r="V89" s="57">
        <f t="shared" si="119"/>
        <v>9</v>
      </c>
      <c r="W89" s="57">
        <f t="shared" si="119"/>
        <v>13.799999999999999</v>
      </c>
      <c r="X89" s="57">
        <f t="shared" si="119"/>
        <v>16</v>
      </c>
      <c r="Y89" s="57">
        <f t="shared" si="119"/>
        <v>4</v>
      </c>
      <c r="Z89" s="76">
        <f t="shared" si="119"/>
        <v>0</v>
      </c>
      <c r="AA89" s="76">
        <f t="shared" si="119"/>
        <v>433.8</v>
      </c>
      <c r="AB89" s="56">
        <f t="shared" si="119"/>
        <v>63</v>
      </c>
      <c r="AC89" s="57">
        <f t="shared" si="119"/>
        <v>12</v>
      </c>
      <c r="AD89" s="57">
        <f t="shared" si="119"/>
        <v>3</v>
      </c>
      <c r="AE89" s="57">
        <f t="shared" si="119"/>
        <v>0</v>
      </c>
      <c r="AF89" s="57">
        <f t="shared" si="119"/>
        <v>4</v>
      </c>
      <c r="AG89" s="57">
        <f t="shared" si="119"/>
        <v>1.2000000000000002</v>
      </c>
      <c r="AH89" s="76">
        <f t="shared" si="119"/>
        <v>0</v>
      </c>
      <c r="AI89" s="76">
        <f t="shared" si="119"/>
        <v>83.199999999999989</v>
      </c>
      <c r="AJ89" s="56">
        <f t="shared" si="119"/>
        <v>0</v>
      </c>
      <c r="AK89" s="57">
        <f t="shared" si="119"/>
        <v>0</v>
      </c>
      <c r="AL89" s="57">
        <f t="shared" si="119"/>
        <v>0</v>
      </c>
      <c r="AM89" s="57">
        <f t="shared" si="119"/>
        <v>0</v>
      </c>
      <c r="AN89" s="57">
        <f t="shared" si="119"/>
        <v>0</v>
      </c>
      <c r="AO89" s="57">
        <f t="shared" si="119"/>
        <v>0</v>
      </c>
      <c r="AP89" s="76">
        <f t="shared" si="119"/>
        <v>0</v>
      </c>
      <c r="AQ89" s="76">
        <f t="shared" si="119"/>
        <v>0</v>
      </c>
      <c r="AR89" s="56">
        <f t="shared" si="119"/>
        <v>20</v>
      </c>
      <c r="AS89" s="57">
        <f t="shared" si="119"/>
        <v>6</v>
      </c>
      <c r="AT89" s="57">
        <f t="shared" si="119"/>
        <v>0</v>
      </c>
      <c r="AU89" s="57">
        <f t="shared" si="119"/>
        <v>0</v>
      </c>
      <c r="AV89" s="57">
        <f t="shared" si="119"/>
        <v>0</v>
      </c>
      <c r="AW89" s="57">
        <f t="shared" si="119"/>
        <v>0</v>
      </c>
      <c r="AX89" s="76">
        <f t="shared" si="119"/>
        <v>0.2</v>
      </c>
      <c r="AY89" s="76">
        <f t="shared" si="119"/>
        <v>26.2</v>
      </c>
      <c r="AZ89" s="56">
        <f t="shared" si="119"/>
        <v>264</v>
      </c>
      <c r="BA89" s="57">
        <f t="shared" si="119"/>
        <v>39</v>
      </c>
      <c r="BB89" s="57">
        <f t="shared" si="119"/>
        <v>10.5</v>
      </c>
      <c r="BC89" s="57">
        <f t="shared" si="119"/>
        <v>18.399999999999999</v>
      </c>
      <c r="BD89" s="57">
        <f t="shared" si="119"/>
        <v>6</v>
      </c>
      <c r="BE89" s="57">
        <f t="shared" si="119"/>
        <v>2</v>
      </c>
      <c r="BF89" s="76">
        <f t="shared" si="119"/>
        <v>0.2</v>
      </c>
      <c r="BG89" s="76">
        <f t="shared" si="119"/>
        <v>340.1</v>
      </c>
      <c r="BH89" s="56">
        <f t="shared" si="119"/>
        <v>16</v>
      </c>
      <c r="BI89" s="57">
        <f t="shared" si="119"/>
        <v>7</v>
      </c>
      <c r="BJ89" s="57">
        <f t="shared" si="119"/>
        <v>0</v>
      </c>
      <c r="BK89" s="57">
        <f t="shared" si="119"/>
        <v>0</v>
      </c>
      <c r="BL89" s="57">
        <f t="shared" si="119"/>
        <v>0</v>
      </c>
      <c r="BM89" s="57">
        <f t="shared" si="119"/>
        <v>0</v>
      </c>
      <c r="BN89" s="76">
        <f t="shared" si="119"/>
        <v>0</v>
      </c>
      <c r="BO89" s="76">
        <f t="shared" si="119"/>
        <v>23</v>
      </c>
      <c r="BP89" s="56">
        <f t="shared" ref="BP89:BW89" si="120">BP40+BP41+BP42+BP43</f>
        <v>0</v>
      </c>
      <c r="BQ89" s="57">
        <f t="shared" si="120"/>
        <v>0</v>
      </c>
      <c r="BR89" s="57">
        <f t="shared" si="120"/>
        <v>0</v>
      </c>
      <c r="BS89" s="57">
        <f t="shared" si="120"/>
        <v>0</v>
      </c>
      <c r="BT89" s="57">
        <f t="shared" si="120"/>
        <v>0</v>
      </c>
      <c r="BU89" s="57">
        <f t="shared" si="120"/>
        <v>0</v>
      </c>
      <c r="BV89" s="76">
        <f t="shared" si="120"/>
        <v>0</v>
      </c>
      <c r="BW89" s="76">
        <f t="shared" si="120"/>
        <v>0</v>
      </c>
    </row>
    <row r="90" spans="1:75" s="2" customFormat="1" ht="15" customHeight="1">
      <c r="A90" s="54">
        <f t="shared" si="48"/>
        <v>0.64583333333333348</v>
      </c>
      <c r="B90" s="55" t="s">
        <v>49</v>
      </c>
      <c r="C90" s="55">
        <f t="shared" si="49"/>
        <v>0.6875</v>
      </c>
      <c r="D90" s="56">
        <f t="shared" ref="D90:BO90" si="121">D41+D42+D43+D44</f>
        <v>0</v>
      </c>
      <c r="E90" s="57">
        <f t="shared" si="121"/>
        <v>0</v>
      </c>
      <c r="F90" s="57">
        <f t="shared" si="121"/>
        <v>0</v>
      </c>
      <c r="G90" s="57">
        <f t="shared" si="121"/>
        <v>0</v>
      </c>
      <c r="H90" s="57">
        <f t="shared" si="121"/>
        <v>0</v>
      </c>
      <c r="I90" s="57">
        <f t="shared" si="121"/>
        <v>0</v>
      </c>
      <c r="J90" s="76">
        <f t="shared" si="121"/>
        <v>0</v>
      </c>
      <c r="K90" s="76">
        <f t="shared" si="121"/>
        <v>0</v>
      </c>
      <c r="L90" s="56">
        <f t="shared" si="121"/>
        <v>85</v>
      </c>
      <c r="M90" s="57">
        <f t="shared" si="121"/>
        <v>18</v>
      </c>
      <c r="N90" s="57">
        <f t="shared" si="121"/>
        <v>1.5</v>
      </c>
      <c r="O90" s="57">
        <f t="shared" si="121"/>
        <v>0</v>
      </c>
      <c r="P90" s="57">
        <f t="shared" si="121"/>
        <v>6</v>
      </c>
      <c r="Q90" s="57">
        <f t="shared" si="121"/>
        <v>0.4</v>
      </c>
      <c r="R90" s="76">
        <f t="shared" si="121"/>
        <v>0</v>
      </c>
      <c r="S90" s="76">
        <f t="shared" si="121"/>
        <v>110.9</v>
      </c>
      <c r="T90" s="56">
        <f t="shared" si="121"/>
        <v>348</v>
      </c>
      <c r="U90" s="57">
        <f t="shared" si="121"/>
        <v>58</v>
      </c>
      <c r="V90" s="57">
        <f t="shared" si="121"/>
        <v>15</v>
      </c>
      <c r="W90" s="57">
        <f t="shared" si="121"/>
        <v>11.5</v>
      </c>
      <c r="X90" s="57">
        <f t="shared" si="121"/>
        <v>14</v>
      </c>
      <c r="Y90" s="57">
        <f t="shared" si="121"/>
        <v>4</v>
      </c>
      <c r="Z90" s="76">
        <f t="shared" si="121"/>
        <v>0</v>
      </c>
      <c r="AA90" s="76">
        <f t="shared" si="121"/>
        <v>450.5</v>
      </c>
      <c r="AB90" s="56">
        <f t="shared" si="121"/>
        <v>67</v>
      </c>
      <c r="AC90" s="57">
        <f t="shared" si="121"/>
        <v>11</v>
      </c>
      <c r="AD90" s="57">
        <f t="shared" si="121"/>
        <v>3</v>
      </c>
      <c r="AE90" s="57">
        <f t="shared" si="121"/>
        <v>0</v>
      </c>
      <c r="AF90" s="57">
        <f t="shared" si="121"/>
        <v>6</v>
      </c>
      <c r="AG90" s="57">
        <f t="shared" si="121"/>
        <v>0.4</v>
      </c>
      <c r="AH90" s="76">
        <f t="shared" si="121"/>
        <v>0</v>
      </c>
      <c r="AI90" s="76">
        <f t="shared" si="121"/>
        <v>87.4</v>
      </c>
      <c r="AJ90" s="56">
        <f t="shared" si="121"/>
        <v>0</v>
      </c>
      <c r="AK90" s="57">
        <f t="shared" si="121"/>
        <v>0</v>
      </c>
      <c r="AL90" s="57">
        <f t="shared" si="121"/>
        <v>0</v>
      </c>
      <c r="AM90" s="57">
        <f t="shared" si="121"/>
        <v>0</v>
      </c>
      <c r="AN90" s="57">
        <f t="shared" si="121"/>
        <v>0</v>
      </c>
      <c r="AO90" s="57">
        <f t="shared" si="121"/>
        <v>0</v>
      </c>
      <c r="AP90" s="76">
        <f t="shared" si="121"/>
        <v>0</v>
      </c>
      <c r="AQ90" s="76">
        <f t="shared" si="121"/>
        <v>0</v>
      </c>
      <c r="AR90" s="56">
        <f t="shared" si="121"/>
        <v>21</v>
      </c>
      <c r="AS90" s="57">
        <f t="shared" si="121"/>
        <v>8</v>
      </c>
      <c r="AT90" s="57">
        <f t="shared" si="121"/>
        <v>0</v>
      </c>
      <c r="AU90" s="57">
        <f t="shared" si="121"/>
        <v>0</v>
      </c>
      <c r="AV90" s="57">
        <f t="shared" si="121"/>
        <v>0</v>
      </c>
      <c r="AW90" s="57">
        <f t="shared" si="121"/>
        <v>0</v>
      </c>
      <c r="AX90" s="76">
        <f t="shared" si="121"/>
        <v>0.2</v>
      </c>
      <c r="AY90" s="76">
        <f t="shared" si="121"/>
        <v>29.2</v>
      </c>
      <c r="AZ90" s="56">
        <f t="shared" si="121"/>
        <v>287</v>
      </c>
      <c r="BA90" s="57">
        <f t="shared" si="121"/>
        <v>37</v>
      </c>
      <c r="BB90" s="57">
        <f t="shared" si="121"/>
        <v>9</v>
      </c>
      <c r="BC90" s="57">
        <f t="shared" si="121"/>
        <v>18.399999999999999</v>
      </c>
      <c r="BD90" s="57">
        <f t="shared" si="121"/>
        <v>6</v>
      </c>
      <c r="BE90" s="57">
        <f t="shared" si="121"/>
        <v>2</v>
      </c>
      <c r="BF90" s="76">
        <f t="shared" si="121"/>
        <v>0.2</v>
      </c>
      <c r="BG90" s="76">
        <f t="shared" si="121"/>
        <v>359.59999999999997</v>
      </c>
      <c r="BH90" s="56">
        <f t="shared" si="121"/>
        <v>17</v>
      </c>
      <c r="BI90" s="57">
        <f t="shared" si="121"/>
        <v>5</v>
      </c>
      <c r="BJ90" s="57">
        <f t="shared" si="121"/>
        <v>1.5</v>
      </c>
      <c r="BK90" s="57">
        <f t="shared" si="121"/>
        <v>0</v>
      </c>
      <c r="BL90" s="57">
        <f t="shared" si="121"/>
        <v>0</v>
      </c>
      <c r="BM90" s="57">
        <f t="shared" si="121"/>
        <v>0</v>
      </c>
      <c r="BN90" s="76">
        <f t="shared" si="121"/>
        <v>0</v>
      </c>
      <c r="BO90" s="76">
        <f t="shared" si="121"/>
        <v>23.5</v>
      </c>
      <c r="BP90" s="56">
        <f t="shared" ref="BP90:BW90" si="122">BP41+BP42+BP43+BP44</f>
        <v>0</v>
      </c>
      <c r="BQ90" s="57">
        <f t="shared" si="122"/>
        <v>0</v>
      </c>
      <c r="BR90" s="57">
        <f t="shared" si="122"/>
        <v>0</v>
      </c>
      <c r="BS90" s="57">
        <f t="shared" si="122"/>
        <v>0</v>
      </c>
      <c r="BT90" s="57">
        <f t="shared" si="122"/>
        <v>0</v>
      </c>
      <c r="BU90" s="57">
        <f t="shared" si="122"/>
        <v>0</v>
      </c>
      <c r="BV90" s="76">
        <f t="shared" si="122"/>
        <v>0</v>
      </c>
      <c r="BW90" s="76">
        <f t="shared" si="122"/>
        <v>0</v>
      </c>
    </row>
    <row r="91" spans="1:75" s="2" customFormat="1" ht="15" customHeight="1">
      <c r="A91" s="54">
        <f t="shared" si="48"/>
        <v>0.65625000000000011</v>
      </c>
      <c r="B91" s="55" t="s">
        <v>49</v>
      </c>
      <c r="C91" s="55">
        <f t="shared" si="49"/>
        <v>0.69791666666666663</v>
      </c>
      <c r="D91" s="56">
        <f t="shared" ref="D91:BO91" si="123">D42+D43+D44+D45</f>
        <v>0</v>
      </c>
      <c r="E91" s="57">
        <f t="shared" si="123"/>
        <v>0</v>
      </c>
      <c r="F91" s="57">
        <f t="shared" si="123"/>
        <v>0</v>
      </c>
      <c r="G91" s="57">
        <f t="shared" si="123"/>
        <v>0</v>
      </c>
      <c r="H91" s="57">
        <f t="shared" si="123"/>
        <v>0</v>
      </c>
      <c r="I91" s="57">
        <f t="shared" si="123"/>
        <v>0</v>
      </c>
      <c r="J91" s="76">
        <f t="shared" si="123"/>
        <v>0</v>
      </c>
      <c r="K91" s="76">
        <f t="shared" si="123"/>
        <v>0</v>
      </c>
      <c r="L91" s="56">
        <f t="shared" si="123"/>
        <v>80</v>
      </c>
      <c r="M91" s="57">
        <f t="shared" si="123"/>
        <v>15</v>
      </c>
      <c r="N91" s="57">
        <f t="shared" si="123"/>
        <v>1.5</v>
      </c>
      <c r="O91" s="57">
        <f t="shared" si="123"/>
        <v>0</v>
      </c>
      <c r="P91" s="57">
        <f t="shared" si="123"/>
        <v>4</v>
      </c>
      <c r="Q91" s="57">
        <f t="shared" si="123"/>
        <v>0.4</v>
      </c>
      <c r="R91" s="76">
        <f t="shared" si="123"/>
        <v>0</v>
      </c>
      <c r="S91" s="76">
        <f t="shared" si="123"/>
        <v>100.9</v>
      </c>
      <c r="T91" s="56">
        <f t="shared" si="123"/>
        <v>383</v>
      </c>
      <c r="U91" s="57">
        <f t="shared" si="123"/>
        <v>59</v>
      </c>
      <c r="V91" s="57">
        <f t="shared" si="123"/>
        <v>13.5</v>
      </c>
      <c r="W91" s="57">
        <f t="shared" si="123"/>
        <v>6.8999999999999995</v>
      </c>
      <c r="X91" s="57">
        <f t="shared" si="123"/>
        <v>8</v>
      </c>
      <c r="Y91" s="57">
        <f t="shared" si="123"/>
        <v>4</v>
      </c>
      <c r="Z91" s="76">
        <f t="shared" si="123"/>
        <v>0</v>
      </c>
      <c r="AA91" s="76">
        <f t="shared" si="123"/>
        <v>474.4</v>
      </c>
      <c r="AB91" s="56">
        <f t="shared" si="123"/>
        <v>55</v>
      </c>
      <c r="AC91" s="57">
        <f t="shared" si="123"/>
        <v>7</v>
      </c>
      <c r="AD91" s="57">
        <f t="shared" si="123"/>
        <v>1.5</v>
      </c>
      <c r="AE91" s="57">
        <f t="shared" si="123"/>
        <v>0</v>
      </c>
      <c r="AF91" s="57">
        <f t="shared" si="123"/>
        <v>4</v>
      </c>
      <c r="AG91" s="57">
        <f t="shared" si="123"/>
        <v>0.4</v>
      </c>
      <c r="AH91" s="76">
        <f t="shared" si="123"/>
        <v>0</v>
      </c>
      <c r="AI91" s="76">
        <f t="shared" si="123"/>
        <v>67.900000000000006</v>
      </c>
      <c r="AJ91" s="56">
        <f t="shared" si="123"/>
        <v>0</v>
      </c>
      <c r="AK91" s="57">
        <f t="shared" si="123"/>
        <v>0</v>
      </c>
      <c r="AL91" s="57">
        <f t="shared" si="123"/>
        <v>0</v>
      </c>
      <c r="AM91" s="57">
        <f t="shared" si="123"/>
        <v>0</v>
      </c>
      <c r="AN91" s="57">
        <f t="shared" si="123"/>
        <v>0</v>
      </c>
      <c r="AO91" s="57">
        <f t="shared" si="123"/>
        <v>0</v>
      </c>
      <c r="AP91" s="76">
        <f t="shared" si="123"/>
        <v>0</v>
      </c>
      <c r="AQ91" s="76">
        <f t="shared" si="123"/>
        <v>0</v>
      </c>
      <c r="AR91" s="56">
        <f t="shared" si="123"/>
        <v>17</v>
      </c>
      <c r="AS91" s="57">
        <f t="shared" si="123"/>
        <v>10</v>
      </c>
      <c r="AT91" s="57">
        <f t="shared" si="123"/>
        <v>1.5</v>
      </c>
      <c r="AU91" s="57">
        <f t="shared" si="123"/>
        <v>0</v>
      </c>
      <c r="AV91" s="57">
        <f t="shared" si="123"/>
        <v>0</v>
      </c>
      <c r="AW91" s="57">
        <f t="shared" si="123"/>
        <v>0</v>
      </c>
      <c r="AX91" s="76">
        <f t="shared" si="123"/>
        <v>0.2</v>
      </c>
      <c r="AY91" s="76">
        <f t="shared" si="123"/>
        <v>28.7</v>
      </c>
      <c r="AZ91" s="56">
        <f t="shared" si="123"/>
        <v>314</v>
      </c>
      <c r="BA91" s="57">
        <f t="shared" si="123"/>
        <v>41</v>
      </c>
      <c r="BB91" s="57">
        <f t="shared" si="123"/>
        <v>10.5</v>
      </c>
      <c r="BC91" s="57">
        <f t="shared" si="123"/>
        <v>18.400000000000002</v>
      </c>
      <c r="BD91" s="57">
        <f t="shared" si="123"/>
        <v>10</v>
      </c>
      <c r="BE91" s="57">
        <f t="shared" si="123"/>
        <v>1.6</v>
      </c>
      <c r="BF91" s="76">
        <f t="shared" si="123"/>
        <v>0.2</v>
      </c>
      <c r="BG91" s="76">
        <f t="shared" si="123"/>
        <v>395.7</v>
      </c>
      <c r="BH91" s="56">
        <f t="shared" si="123"/>
        <v>10</v>
      </c>
      <c r="BI91" s="57">
        <f t="shared" si="123"/>
        <v>6</v>
      </c>
      <c r="BJ91" s="57">
        <f t="shared" si="123"/>
        <v>1.5</v>
      </c>
      <c r="BK91" s="57">
        <f t="shared" si="123"/>
        <v>0</v>
      </c>
      <c r="BL91" s="57">
        <f t="shared" si="123"/>
        <v>0</v>
      </c>
      <c r="BM91" s="57">
        <f t="shared" si="123"/>
        <v>0</v>
      </c>
      <c r="BN91" s="76">
        <f t="shared" si="123"/>
        <v>0</v>
      </c>
      <c r="BO91" s="76">
        <f t="shared" si="123"/>
        <v>17.5</v>
      </c>
      <c r="BP91" s="56">
        <f t="shared" ref="BP91:BW91" si="124">BP42+BP43+BP44+BP45</f>
        <v>0</v>
      </c>
      <c r="BQ91" s="57">
        <f t="shared" si="124"/>
        <v>0</v>
      </c>
      <c r="BR91" s="57">
        <f t="shared" si="124"/>
        <v>0</v>
      </c>
      <c r="BS91" s="57">
        <f t="shared" si="124"/>
        <v>0</v>
      </c>
      <c r="BT91" s="57">
        <f t="shared" si="124"/>
        <v>0</v>
      </c>
      <c r="BU91" s="57">
        <f t="shared" si="124"/>
        <v>0</v>
      </c>
      <c r="BV91" s="76">
        <f t="shared" si="124"/>
        <v>0</v>
      </c>
      <c r="BW91" s="76">
        <f t="shared" si="124"/>
        <v>0</v>
      </c>
    </row>
    <row r="92" spans="1:75" s="2" customFormat="1" ht="15" customHeight="1">
      <c r="A92" s="54">
        <f t="shared" si="48"/>
        <v>0.66666666666666674</v>
      </c>
      <c r="B92" s="55" t="s">
        <v>49</v>
      </c>
      <c r="C92" s="55">
        <f t="shared" si="49"/>
        <v>0.70833333333333326</v>
      </c>
      <c r="D92" s="56">
        <f t="shared" ref="D92:AI92" si="125">D43+D44+D45+D46</f>
        <v>0</v>
      </c>
      <c r="E92" s="57">
        <f t="shared" si="125"/>
        <v>0</v>
      </c>
      <c r="F92" s="57">
        <f t="shared" si="125"/>
        <v>0</v>
      </c>
      <c r="G92" s="57">
        <f t="shared" si="125"/>
        <v>0</v>
      </c>
      <c r="H92" s="57">
        <f t="shared" si="125"/>
        <v>0</v>
      </c>
      <c r="I92" s="57">
        <f t="shared" si="125"/>
        <v>0</v>
      </c>
      <c r="J92" s="76">
        <f t="shared" si="125"/>
        <v>0</v>
      </c>
      <c r="K92" s="76">
        <f t="shared" si="125"/>
        <v>0</v>
      </c>
      <c r="L92" s="56">
        <f t="shared" si="125"/>
        <v>85</v>
      </c>
      <c r="M92" s="57">
        <f t="shared" si="125"/>
        <v>12</v>
      </c>
      <c r="N92" s="57">
        <f t="shared" si="125"/>
        <v>1.5</v>
      </c>
      <c r="O92" s="57">
        <f t="shared" si="125"/>
        <v>0</v>
      </c>
      <c r="P92" s="57">
        <f t="shared" si="125"/>
        <v>2</v>
      </c>
      <c r="Q92" s="57">
        <f t="shared" si="125"/>
        <v>0.4</v>
      </c>
      <c r="R92" s="76">
        <f t="shared" si="125"/>
        <v>0</v>
      </c>
      <c r="S92" s="76">
        <f t="shared" si="125"/>
        <v>100.9</v>
      </c>
      <c r="T92" s="56">
        <f t="shared" si="125"/>
        <v>440</v>
      </c>
      <c r="U92" s="57">
        <f t="shared" si="125"/>
        <v>64</v>
      </c>
      <c r="V92" s="57">
        <f t="shared" si="125"/>
        <v>13.5</v>
      </c>
      <c r="W92" s="57">
        <f t="shared" si="125"/>
        <v>2.2999999999999998</v>
      </c>
      <c r="X92" s="57">
        <f t="shared" si="125"/>
        <v>6</v>
      </c>
      <c r="Y92" s="57">
        <f t="shared" si="125"/>
        <v>3.6</v>
      </c>
      <c r="Z92" s="76">
        <f t="shared" si="125"/>
        <v>0</v>
      </c>
      <c r="AA92" s="76">
        <f t="shared" si="125"/>
        <v>529.40000000000009</v>
      </c>
      <c r="AB92" s="56">
        <f t="shared" si="125"/>
        <v>56</v>
      </c>
      <c r="AC92" s="57">
        <f t="shared" si="125"/>
        <v>4</v>
      </c>
      <c r="AD92" s="57">
        <f t="shared" si="125"/>
        <v>1.5</v>
      </c>
      <c r="AE92" s="57">
        <f t="shared" si="125"/>
        <v>0</v>
      </c>
      <c r="AF92" s="57">
        <f t="shared" si="125"/>
        <v>4</v>
      </c>
      <c r="AG92" s="57">
        <f t="shared" si="125"/>
        <v>0.8</v>
      </c>
      <c r="AH92" s="76">
        <f t="shared" si="125"/>
        <v>0</v>
      </c>
      <c r="AI92" s="76">
        <f t="shared" si="125"/>
        <v>66.3</v>
      </c>
      <c r="AJ92" s="56">
        <f t="shared" ref="AJ92:BO92" si="126">AJ43+AJ44+AJ45+AJ46</f>
        <v>0</v>
      </c>
      <c r="AK92" s="57">
        <f t="shared" si="126"/>
        <v>0</v>
      </c>
      <c r="AL92" s="57">
        <f t="shared" si="126"/>
        <v>0</v>
      </c>
      <c r="AM92" s="57">
        <f t="shared" si="126"/>
        <v>0</v>
      </c>
      <c r="AN92" s="57">
        <f t="shared" si="126"/>
        <v>0</v>
      </c>
      <c r="AO92" s="57">
        <f t="shared" si="126"/>
        <v>0</v>
      </c>
      <c r="AP92" s="76">
        <f t="shared" si="126"/>
        <v>0</v>
      </c>
      <c r="AQ92" s="76">
        <f t="shared" si="126"/>
        <v>0</v>
      </c>
      <c r="AR92" s="56">
        <f t="shared" si="126"/>
        <v>18</v>
      </c>
      <c r="AS92" s="57">
        <f t="shared" si="126"/>
        <v>8</v>
      </c>
      <c r="AT92" s="57">
        <f t="shared" si="126"/>
        <v>1.5</v>
      </c>
      <c r="AU92" s="57">
        <f t="shared" si="126"/>
        <v>0</v>
      </c>
      <c r="AV92" s="57">
        <f t="shared" si="126"/>
        <v>0</v>
      </c>
      <c r="AW92" s="57">
        <f t="shared" si="126"/>
        <v>0</v>
      </c>
      <c r="AX92" s="76">
        <f t="shared" si="126"/>
        <v>0.2</v>
      </c>
      <c r="AY92" s="76">
        <f t="shared" si="126"/>
        <v>27.7</v>
      </c>
      <c r="AZ92" s="56">
        <f t="shared" si="126"/>
        <v>312</v>
      </c>
      <c r="BA92" s="57">
        <f t="shared" si="126"/>
        <v>38</v>
      </c>
      <c r="BB92" s="57">
        <f t="shared" si="126"/>
        <v>12</v>
      </c>
      <c r="BC92" s="57">
        <f t="shared" si="126"/>
        <v>16.099999999999998</v>
      </c>
      <c r="BD92" s="57">
        <f t="shared" si="126"/>
        <v>10</v>
      </c>
      <c r="BE92" s="57">
        <f t="shared" si="126"/>
        <v>2</v>
      </c>
      <c r="BF92" s="76">
        <f t="shared" si="126"/>
        <v>0.2</v>
      </c>
      <c r="BG92" s="76">
        <f t="shared" si="126"/>
        <v>390.3</v>
      </c>
      <c r="BH92" s="56">
        <f t="shared" si="126"/>
        <v>15</v>
      </c>
      <c r="BI92" s="57">
        <f t="shared" si="126"/>
        <v>5</v>
      </c>
      <c r="BJ92" s="57">
        <f t="shared" si="126"/>
        <v>1.5</v>
      </c>
      <c r="BK92" s="57">
        <f t="shared" si="126"/>
        <v>0</v>
      </c>
      <c r="BL92" s="57">
        <f t="shared" si="126"/>
        <v>0</v>
      </c>
      <c r="BM92" s="57">
        <f t="shared" si="126"/>
        <v>0</v>
      </c>
      <c r="BN92" s="76">
        <f t="shared" si="126"/>
        <v>0</v>
      </c>
      <c r="BO92" s="76">
        <f t="shared" si="126"/>
        <v>21.5</v>
      </c>
      <c r="BP92" s="56">
        <f t="shared" ref="BP92:BW92" si="127">BP43+BP44+BP45+BP46</f>
        <v>0</v>
      </c>
      <c r="BQ92" s="57">
        <f t="shared" si="127"/>
        <v>0</v>
      </c>
      <c r="BR92" s="57">
        <f t="shared" si="127"/>
        <v>0</v>
      </c>
      <c r="BS92" s="57">
        <f t="shared" si="127"/>
        <v>0</v>
      </c>
      <c r="BT92" s="57">
        <f t="shared" si="127"/>
        <v>0</v>
      </c>
      <c r="BU92" s="57">
        <f t="shared" si="127"/>
        <v>0</v>
      </c>
      <c r="BV92" s="76">
        <f t="shared" si="127"/>
        <v>0</v>
      </c>
      <c r="BW92" s="76">
        <f t="shared" si="127"/>
        <v>0</v>
      </c>
    </row>
    <row r="93" spans="1:75" s="2" customFormat="1" ht="15" customHeight="1">
      <c r="A93" s="54">
        <f t="shared" si="48"/>
        <v>0.67708333333333337</v>
      </c>
      <c r="B93" s="55" t="s">
        <v>49</v>
      </c>
      <c r="C93" s="55">
        <f t="shared" si="49"/>
        <v>0.71874999999999989</v>
      </c>
      <c r="D93" s="56">
        <f t="shared" ref="D93:AI93" si="128">D44+D45+D46+D47</f>
        <v>0</v>
      </c>
      <c r="E93" s="57">
        <f t="shared" si="128"/>
        <v>0</v>
      </c>
      <c r="F93" s="57">
        <f t="shared" si="128"/>
        <v>0</v>
      </c>
      <c r="G93" s="57">
        <f t="shared" si="128"/>
        <v>0</v>
      </c>
      <c r="H93" s="57">
        <f t="shared" si="128"/>
        <v>0</v>
      </c>
      <c r="I93" s="57">
        <f t="shared" si="128"/>
        <v>0</v>
      </c>
      <c r="J93" s="76">
        <f t="shared" si="128"/>
        <v>0</v>
      </c>
      <c r="K93" s="76">
        <f t="shared" si="128"/>
        <v>0</v>
      </c>
      <c r="L93" s="56">
        <f t="shared" si="128"/>
        <v>95</v>
      </c>
      <c r="M93" s="57">
        <f t="shared" si="128"/>
        <v>9</v>
      </c>
      <c r="N93" s="57">
        <f t="shared" si="128"/>
        <v>1.5</v>
      </c>
      <c r="O93" s="57">
        <f t="shared" si="128"/>
        <v>0</v>
      </c>
      <c r="P93" s="57">
        <f t="shared" si="128"/>
        <v>2</v>
      </c>
      <c r="Q93" s="57">
        <f t="shared" si="128"/>
        <v>0.8</v>
      </c>
      <c r="R93" s="76">
        <f t="shared" si="128"/>
        <v>0</v>
      </c>
      <c r="S93" s="76">
        <f t="shared" si="128"/>
        <v>108.30000000000001</v>
      </c>
      <c r="T93" s="56">
        <f t="shared" si="128"/>
        <v>502</v>
      </c>
      <c r="U93" s="57">
        <f t="shared" si="128"/>
        <v>68</v>
      </c>
      <c r="V93" s="57">
        <f t="shared" si="128"/>
        <v>15</v>
      </c>
      <c r="W93" s="57">
        <f t="shared" si="128"/>
        <v>2.2999999999999998</v>
      </c>
      <c r="X93" s="57">
        <f t="shared" si="128"/>
        <v>8</v>
      </c>
      <c r="Y93" s="57">
        <f t="shared" si="128"/>
        <v>2.8000000000000003</v>
      </c>
      <c r="Z93" s="76">
        <f t="shared" si="128"/>
        <v>0</v>
      </c>
      <c r="AA93" s="76">
        <f t="shared" si="128"/>
        <v>598.1</v>
      </c>
      <c r="AB93" s="56">
        <f t="shared" si="128"/>
        <v>74</v>
      </c>
      <c r="AC93" s="57">
        <f t="shared" si="128"/>
        <v>3</v>
      </c>
      <c r="AD93" s="57">
        <f t="shared" si="128"/>
        <v>1.5</v>
      </c>
      <c r="AE93" s="57">
        <f t="shared" si="128"/>
        <v>0</v>
      </c>
      <c r="AF93" s="57">
        <f t="shared" si="128"/>
        <v>2</v>
      </c>
      <c r="AG93" s="57">
        <f t="shared" si="128"/>
        <v>0.4</v>
      </c>
      <c r="AH93" s="76">
        <f t="shared" si="128"/>
        <v>0</v>
      </c>
      <c r="AI93" s="76">
        <f t="shared" si="128"/>
        <v>80.900000000000006</v>
      </c>
      <c r="AJ93" s="56">
        <f t="shared" ref="AJ93:BO93" si="129">AJ44+AJ45+AJ46+AJ47</f>
        <v>0</v>
      </c>
      <c r="AK93" s="57">
        <f t="shared" si="129"/>
        <v>0</v>
      </c>
      <c r="AL93" s="57">
        <f t="shared" si="129"/>
        <v>0</v>
      </c>
      <c r="AM93" s="57">
        <f t="shared" si="129"/>
        <v>0</v>
      </c>
      <c r="AN93" s="57">
        <f t="shared" si="129"/>
        <v>0</v>
      </c>
      <c r="AO93" s="57">
        <f t="shared" si="129"/>
        <v>0</v>
      </c>
      <c r="AP93" s="76">
        <f t="shared" si="129"/>
        <v>0</v>
      </c>
      <c r="AQ93" s="76">
        <f t="shared" si="129"/>
        <v>0</v>
      </c>
      <c r="AR93" s="56">
        <f t="shared" si="129"/>
        <v>21</v>
      </c>
      <c r="AS93" s="57">
        <f t="shared" si="129"/>
        <v>6</v>
      </c>
      <c r="AT93" s="57">
        <f t="shared" si="129"/>
        <v>3</v>
      </c>
      <c r="AU93" s="57">
        <f t="shared" si="129"/>
        <v>0</v>
      </c>
      <c r="AV93" s="57">
        <f t="shared" si="129"/>
        <v>0</v>
      </c>
      <c r="AW93" s="57">
        <f t="shared" si="129"/>
        <v>0</v>
      </c>
      <c r="AX93" s="76">
        <f t="shared" si="129"/>
        <v>0</v>
      </c>
      <c r="AY93" s="76">
        <f t="shared" si="129"/>
        <v>30</v>
      </c>
      <c r="AZ93" s="56">
        <f t="shared" si="129"/>
        <v>327</v>
      </c>
      <c r="BA93" s="57">
        <f t="shared" si="129"/>
        <v>36</v>
      </c>
      <c r="BB93" s="57">
        <f t="shared" si="129"/>
        <v>13.5</v>
      </c>
      <c r="BC93" s="57">
        <f t="shared" si="129"/>
        <v>9.1999999999999993</v>
      </c>
      <c r="BD93" s="57">
        <f t="shared" si="129"/>
        <v>10</v>
      </c>
      <c r="BE93" s="57">
        <f t="shared" si="129"/>
        <v>2.8</v>
      </c>
      <c r="BF93" s="76">
        <f t="shared" si="129"/>
        <v>0.2</v>
      </c>
      <c r="BG93" s="76">
        <f t="shared" si="129"/>
        <v>398.69999999999993</v>
      </c>
      <c r="BH93" s="56">
        <f t="shared" si="129"/>
        <v>22</v>
      </c>
      <c r="BI93" s="57">
        <f t="shared" si="129"/>
        <v>6</v>
      </c>
      <c r="BJ93" s="57">
        <f t="shared" si="129"/>
        <v>3</v>
      </c>
      <c r="BK93" s="57">
        <f t="shared" si="129"/>
        <v>0</v>
      </c>
      <c r="BL93" s="57">
        <f t="shared" si="129"/>
        <v>0</v>
      </c>
      <c r="BM93" s="57">
        <f t="shared" si="129"/>
        <v>0</v>
      </c>
      <c r="BN93" s="76">
        <f t="shared" si="129"/>
        <v>0</v>
      </c>
      <c r="BO93" s="76">
        <f t="shared" si="129"/>
        <v>31</v>
      </c>
      <c r="BP93" s="56">
        <f t="shared" ref="BP93:BW93" si="130">BP44+BP45+BP46+BP47</f>
        <v>0</v>
      </c>
      <c r="BQ93" s="57">
        <f t="shared" si="130"/>
        <v>0</v>
      </c>
      <c r="BR93" s="57">
        <f t="shared" si="130"/>
        <v>0</v>
      </c>
      <c r="BS93" s="57">
        <f t="shared" si="130"/>
        <v>0</v>
      </c>
      <c r="BT93" s="57">
        <f t="shared" si="130"/>
        <v>0</v>
      </c>
      <c r="BU93" s="57">
        <f t="shared" si="130"/>
        <v>0</v>
      </c>
      <c r="BV93" s="76">
        <f t="shared" si="130"/>
        <v>0</v>
      </c>
      <c r="BW93" s="76">
        <f t="shared" si="130"/>
        <v>0</v>
      </c>
    </row>
    <row r="94" spans="1:75" s="2" customFormat="1" ht="15" customHeight="1">
      <c r="A94" s="54">
        <f t="shared" si="48"/>
        <v>0.6875</v>
      </c>
      <c r="B94" s="55" t="s">
        <v>49</v>
      </c>
      <c r="C94" s="55">
        <f t="shared" si="49"/>
        <v>0.72916666666666652</v>
      </c>
      <c r="D94" s="56">
        <f t="shared" ref="D94:AI94" si="131">D45+D46+D47+D48</f>
        <v>0</v>
      </c>
      <c r="E94" s="57">
        <f t="shared" si="131"/>
        <v>0</v>
      </c>
      <c r="F94" s="57">
        <f t="shared" si="131"/>
        <v>0</v>
      </c>
      <c r="G94" s="57">
        <f t="shared" si="131"/>
        <v>0</v>
      </c>
      <c r="H94" s="57">
        <f t="shared" si="131"/>
        <v>0</v>
      </c>
      <c r="I94" s="57">
        <f t="shared" si="131"/>
        <v>0</v>
      </c>
      <c r="J94" s="76">
        <f t="shared" si="131"/>
        <v>0</v>
      </c>
      <c r="K94" s="76">
        <f t="shared" si="131"/>
        <v>0</v>
      </c>
      <c r="L94" s="56">
        <f t="shared" si="131"/>
        <v>116</v>
      </c>
      <c r="M94" s="57">
        <f t="shared" si="131"/>
        <v>9</v>
      </c>
      <c r="N94" s="57">
        <f t="shared" si="131"/>
        <v>1.5</v>
      </c>
      <c r="O94" s="57">
        <f t="shared" si="131"/>
        <v>0</v>
      </c>
      <c r="P94" s="57">
        <f t="shared" si="131"/>
        <v>2</v>
      </c>
      <c r="Q94" s="57">
        <f t="shared" si="131"/>
        <v>1.2000000000000002</v>
      </c>
      <c r="R94" s="76">
        <f t="shared" si="131"/>
        <v>0</v>
      </c>
      <c r="S94" s="76">
        <f t="shared" si="131"/>
        <v>129.69999999999999</v>
      </c>
      <c r="T94" s="56">
        <f t="shared" si="131"/>
        <v>545</v>
      </c>
      <c r="U94" s="57">
        <f t="shared" si="131"/>
        <v>61</v>
      </c>
      <c r="V94" s="57">
        <f t="shared" si="131"/>
        <v>10.5</v>
      </c>
      <c r="W94" s="57">
        <f t="shared" si="131"/>
        <v>2.2999999999999998</v>
      </c>
      <c r="X94" s="57">
        <f t="shared" si="131"/>
        <v>10</v>
      </c>
      <c r="Y94" s="57">
        <f t="shared" si="131"/>
        <v>2.8</v>
      </c>
      <c r="Z94" s="76">
        <f t="shared" si="131"/>
        <v>0</v>
      </c>
      <c r="AA94" s="76">
        <f t="shared" si="131"/>
        <v>631.6</v>
      </c>
      <c r="AB94" s="56">
        <f t="shared" si="131"/>
        <v>86</v>
      </c>
      <c r="AC94" s="57">
        <f t="shared" si="131"/>
        <v>2</v>
      </c>
      <c r="AD94" s="57">
        <f t="shared" si="131"/>
        <v>1.5</v>
      </c>
      <c r="AE94" s="57">
        <f t="shared" si="131"/>
        <v>0</v>
      </c>
      <c r="AF94" s="57">
        <f t="shared" si="131"/>
        <v>2</v>
      </c>
      <c r="AG94" s="57">
        <f t="shared" si="131"/>
        <v>0.8</v>
      </c>
      <c r="AH94" s="76">
        <f t="shared" si="131"/>
        <v>0</v>
      </c>
      <c r="AI94" s="76">
        <f t="shared" si="131"/>
        <v>92.3</v>
      </c>
      <c r="AJ94" s="56">
        <f t="shared" ref="AJ94:BO94" si="132">AJ45+AJ46+AJ47+AJ48</f>
        <v>0</v>
      </c>
      <c r="AK94" s="57">
        <f t="shared" si="132"/>
        <v>0</v>
      </c>
      <c r="AL94" s="57">
        <f t="shared" si="132"/>
        <v>0</v>
      </c>
      <c r="AM94" s="57">
        <f t="shared" si="132"/>
        <v>0</v>
      </c>
      <c r="AN94" s="57">
        <f t="shared" si="132"/>
        <v>0</v>
      </c>
      <c r="AO94" s="57">
        <f t="shared" si="132"/>
        <v>0</v>
      </c>
      <c r="AP94" s="76">
        <f t="shared" si="132"/>
        <v>0</v>
      </c>
      <c r="AQ94" s="76">
        <f t="shared" si="132"/>
        <v>0</v>
      </c>
      <c r="AR94" s="56">
        <f t="shared" si="132"/>
        <v>27</v>
      </c>
      <c r="AS94" s="57">
        <f t="shared" si="132"/>
        <v>7</v>
      </c>
      <c r="AT94" s="57">
        <f t="shared" si="132"/>
        <v>3</v>
      </c>
      <c r="AU94" s="57">
        <f t="shared" si="132"/>
        <v>0</v>
      </c>
      <c r="AV94" s="57">
        <f t="shared" si="132"/>
        <v>0</v>
      </c>
      <c r="AW94" s="57">
        <f t="shared" si="132"/>
        <v>0</v>
      </c>
      <c r="AX94" s="76">
        <f t="shared" si="132"/>
        <v>0</v>
      </c>
      <c r="AY94" s="76">
        <f t="shared" si="132"/>
        <v>37</v>
      </c>
      <c r="AZ94" s="56">
        <f t="shared" si="132"/>
        <v>310</v>
      </c>
      <c r="BA94" s="57">
        <f t="shared" si="132"/>
        <v>29</v>
      </c>
      <c r="BB94" s="57">
        <f t="shared" si="132"/>
        <v>12</v>
      </c>
      <c r="BC94" s="57">
        <f t="shared" si="132"/>
        <v>4.5999999999999996</v>
      </c>
      <c r="BD94" s="57">
        <f t="shared" si="132"/>
        <v>10</v>
      </c>
      <c r="BE94" s="57">
        <f t="shared" si="132"/>
        <v>2</v>
      </c>
      <c r="BF94" s="76">
        <f t="shared" si="132"/>
        <v>0.4</v>
      </c>
      <c r="BG94" s="76">
        <f t="shared" si="132"/>
        <v>367.99999999999994</v>
      </c>
      <c r="BH94" s="56">
        <f t="shared" si="132"/>
        <v>41</v>
      </c>
      <c r="BI94" s="57">
        <f t="shared" si="132"/>
        <v>8</v>
      </c>
      <c r="BJ94" s="57">
        <f t="shared" si="132"/>
        <v>1.5</v>
      </c>
      <c r="BK94" s="57">
        <f t="shared" si="132"/>
        <v>0</v>
      </c>
      <c r="BL94" s="57">
        <f t="shared" si="132"/>
        <v>0</v>
      </c>
      <c r="BM94" s="57">
        <f t="shared" si="132"/>
        <v>0</v>
      </c>
      <c r="BN94" s="76">
        <f t="shared" si="132"/>
        <v>0.2</v>
      </c>
      <c r="BO94" s="76">
        <f t="shared" si="132"/>
        <v>50.7</v>
      </c>
      <c r="BP94" s="56">
        <f t="shared" ref="BP94:BW94" si="133">BP45+BP46+BP47+BP48</f>
        <v>0</v>
      </c>
      <c r="BQ94" s="57">
        <f t="shared" si="133"/>
        <v>0</v>
      </c>
      <c r="BR94" s="57">
        <f t="shared" si="133"/>
        <v>0</v>
      </c>
      <c r="BS94" s="57">
        <f t="shared" si="133"/>
        <v>0</v>
      </c>
      <c r="BT94" s="57">
        <f t="shared" si="133"/>
        <v>0</v>
      </c>
      <c r="BU94" s="57">
        <f t="shared" si="133"/>
        <v>0</v>
      </c>
      <c r="BV94" s="76">
        <f t="shared" si="133"/>
        <v>0</v>
      </c>
      <c r="BW94" s="76">
        <f t="shared" si="133"/>
        <v>0</v>
      </c>
    </row>
    <row r="95" spans="1:75" s="2" customFormat="1" ht="15" customHeight="1">
      <c r="A95" s="54">
        <f t="shared" si="48"/>
        <v>0.69791666666666663</v>
      </c>
      <c r="B95" s="55" t="s">
        <v>49</v>
      </c>
      <c r="C95" s="55">
        <f t="shared" si="49"/>
        <v>0.73958333333333315</v>
      </c>
      <c r="D95" s="56">
        <f t="shared" ref="D95:AI95" si="134">D46+D47+D48+D49</f>
        <v>0</v>
      </c>
      <c r="E95" s="57">
        <f t="shared" si="134"/>
        <v>0</v>
      </c>
      <c r="F95" s="57">
        <f t="shared" si="134"/>
        <v>0</v>
      </c>
      <c r="G95" s="57">
        <f t="shared" si="134"/>
        <v>0</v>
      </c>
      <c r="H95" s="57">
        <f t="shared" si="134"/>
        <v>0</v>
      </c>
      <c r="I95" s="57">
        <f t="shared" si="134"/>
        <v>0</v>
      </c>
      <c r="J95" s="76">
        <f t="shared" si="134"/>
        <v>0</v>
      </c>
      <c r="K95" s="76">
        <f t="shared" si="134"/>
        <v>0</v>
      </c>
      <c r="L95" s="56">
        <f t="shared" si="134"/>
        <v>134</v>
      </c>
      <c r="M95" s="57">
        <f t="shared" si="134"/>
        <v>14</v>
      </c>
      <c r="N95" s="57">
        <f t="shared" si="134"/>
        <v>3</v>
      </c>
      <c r="O95" s="57">
        <f t="shared" si="134"/>
        <v>0</v>
      </c>
      <c r="P95" s="57">
        <f t="shared" si="134"/>
        <v>4</v>
      </c>
      <c r="Q95" s="57">
        <f t="shared" si="134"/>
        <v>2</v>
      </c>
      <c r="R95" s="76">
        <f t="shared" si="134"/>
        <v>0</v>
      </c>
      <c r="S95" s="76">
        <f t="shared" si="134"/>
        <v>157</v>
      </c>
      <c r="T95" s="56">
        <f t="shared" si="134"/>
        <v>546</v>
      </c>
      <c r="U95" s="57">
        <f t="shared" si="134"/>
        <v>55</v>
      </c>
      <c r="V95" s="57">
        <f t="shared" si="134"/>
        <v>10.5</v>
      </c>
      <c r="W95" s="57">
        <f t="shared" si="134"/>
        <v>4.5999999999999996</v>
      </c>
      <c r="X95" s="57">
        <f t="shared" si="134"/>
        <v>12</v>
      </c>
      <c r="Y95" s="57">
        <f t="shared" si="134"/>
        <v>2.4000000000000004</v>
      </c>
      <c r="Z95" s="76">
        <f t="shared" si="134"/>
        <v>0.2</v>
      </c>
      <c r="AA95" s="76">
        <f t="shared" si="134"/>
        <v>630.70000000000005</v>
      </c>
      <c r="AB95" s="56">
        <f t="shared" si="134"/>
        <v>107</v>
      </c>
      <c r="AC95" s="57">
        <f t="shared" si="134"/>
        <v>5</v>
      </c>
      <c r="AD95" s="57">
        <f t="shared" si="134"/>
        <v>1.5</v>
      </c>
      <c r="AE95" s="57">
        <f t="shared" si="134"/>
        <v>0</v>
      </c>
      <c r="AF95" s="57">
        <f t="shared" si="134"/>
        <v>4</v>
      </c>
      <c r="AG95" s="57">
        <f t="shared" si="134"/>
        <v>1.2000000000000002</v>
      </c>
      <c r="AH95" s="76">
        <f t="shared" si="134"/>
        <v>0</v>
      </c>
      <c r="AI95" s="76">
        <f t="shared" si="134"/>
        <v>118.69999999999999</v>
      </c>
      <c r="AJ95" s="56">
        <f t="shared" ref="AJ95:BO95" si="135">AJ46+AJ47+AJ48+AJ49</f>
        <v>0</v>
      </c>
      <c r="AK95" s="57">
        <f t="shared" si="135"/>
        <v>0</v>
      </c>
      <c r="AL95" s="57">
        <f t="shared" si="135"/>
        <v>0</v>
      </c>
      <c r="AM95" s="57">
        <f t="shared" si="135"/>
        <v>0</v>
      </c>
      <c r="AN95" s="57">
        <f t="shared" si="135"/>
        <v>0</v>
      </c>
      <c r="AO95" s="57">
        <f t="shared" si="135"/>
        <v>0</v>
      </c>
      <c r="AP95" s="76">
        <f t="shared" si="135"/>
        <v>0</v>
      </c>
      <c r="AQ95" s="76">
        <f t="shared" si="135"/>
        <v>0</v>
      </c>
      <c r="AR95" s="56">
        <f t="shared" si="135"/>
        <v>38</v>
      </c>
      <c r="AS95" s="57">
        <f t="shared" si="135"/>
        <v>5</v>
      </c>
      <c r="AT95" s="57">
        <f t="shared" si="135"/>
        <v>1.5</v>
      </c>
      <c r="AU95" s="57">
        <f t="shared" si="135"/>
        <v>0</v>
      </c>
      <c r="AV95" s="57">
        <f t="shared" si="135"/>
        <v>0</v>
      </c>
      <c r="AW95" s="57">
        <f t="shared" si="135"/>
        <v>0</v>
      </c>
      <c r="AX95" s="76">
        <f t="shared" si="135"/>
        <v>0</v>
      </c>
      <c r="AY95" s="76">
        <f t="shared" si="135"/>
        <v>44.5</v>
      </c>
      <c r="AZ95" s="56">
        <f t="shared" si="135"/>
        <v>307</v>
      </c>
      <c r="BA95" s="57">
        <f t="shared" si="135"/>
        <v>24</v>
      </c>
      <c r="BB95" s="57">
        <f t="shared" si="135"/>
        <v>9</v>
      </c>
      <c r="BC95" s="57">
        <f t="shared" si="135"/>
        <v>4.5999999999999996</v>
      </c>
      <c r="BD95" s="57">
        <f t="shared" si="135"/>
        <v>8</v>
      </c>
      <c r="BE95" s="57">
        <f t="shared" si="135"/>
        <v>3.6</v>
      </c>
      <c r="BF95" s="76">
        <f t="shared" si="135"/>
        <v>0.2</v>
      </c>
      <c r="BG95" s="76">
        <f t="shared" si="135"/>
        <v>356.4</v>
      </c>
      <c r="BH95" s="56">
        <f t="shared" si="135"/>
        <v>44</v>
      </c>
      <c r="BI95" s="57">
        <f t="shared" si="135"/>
        <v>7</v>
      </c>
      <c r="BJ95" s="57">
        <f t="shared" si="135"/>
        <v>1.5</v>
      </c>
      <c r="BK95" s="57">
        <f t="shared" si="135"/>
        <v>0</v>
      </c>
      <c r="BL95" s="57">
        <f t="shared" si="135"/>
        <v>0</v>
      </c>
      <c r="BM95" s="57">
        <f t="shared" si="135"/>
        <v>0.4</v>
      </c>
      <c r="BN95" s="76">
        <f t="shared" si="135"/>
        <v>0.2</v>
      </c>
      <c r="BO95" s="76">
        <f t="shared" si="135"/>
        <v>53.1</v>
      </c>
      <c r="BP95" s="56">
        <f t="shared" ref="BP95:BW95" si="136">BP46+BP47+BP48+BP49</f>
        <v>0</v>
      </c>
      <c r="BQ95" s="57">
        <f t="shared" si="136"/>
        <v>0</v>
      </c>
      <c r="BR95" s="57">
        <f t="shared" si="136"/>
        <v>0</v>
      </c>
      <c r="BS95" s="57">
        <f t="shared" si="136"/>
        <v>0</v>
      </c>
      <c r="BT95" s="57">
        <f t="shared" si="136"/>
        <v>0</v>
      </c>
      <c r="BU95" s="57">
        <f t="shared" si="136"/>
        <v>0</v>
      </c>
      <c r="BV95" s="76">
        <f t="shared" si="136"/>
        <v>0</v>
      </c>
      <c r="BW95" s="76">
        <f t="shared" si="136"/>
        <v>0</v>
      </c>
    </row>
    <row r="96" spans="1:75" s="2" customFormat="1" ht="15" customHeight="1">
      <c r="A96" s="54">
        <f t="shared" si="48"/>
        <v>0.70833333333333326</v>
      </c>
      <c r="B96" s="55" t="s">
        <v>49</v>
      </c>
      <c r="C96" s="55">
        <f t="shared" si="49"/>
        <v>0.74999999999999978</v>
      </c>
      <c r="D96" s="56">
        <f t="shared" ref="D96:AI96" si="137">D47+D48+D49+D50</f>
        <v>0</v>
      </c>
      <c r="E96" s="57">
        <f t="shared" si="137"/>
        <v>0</v>
      </c>
      <c r="F96" s="57">
        <f t="shared" si="137"/>
        <v>0</v>
      </c>
      <c r="G96" s="57">
        <f t="shared" si="137"/>
        <v>0</v>
      </c>
      <c r="H96" s="57">
        <f t="shared" si="137"/>
        <v>0</v>
      </c>
      <c r="I96" s="57">
        <f t="shared" si="137"/>
        <v>0</v>
      </c>
      <c r="J96" s="76">
        <f t="shared" si="137"/>
        <v>0</v>
      </c>
      <c r="K96" s="76">
        <f t="shared" si="137"/>
        <v>0</v>
      </c>
      <c r="L96" s="56">
        <f t="shared" si="137"/>
        <v>134</v>
      </c>
      <c r="M96" s="57">
        <f t="shared" si="137"/>
        <v>14</v>
      </c>
      <c r="N96" s="57">
        <f t="shared" si="137"/>
        <v>1.5</v>
      </c>
      <c r="O96" s="57">
        <f t="shared" si="137"/>
        <v>0</v>
      </c>
      <c r="P96" s="57">
        <f t="shared" si="137"/>
        <v>4</v>
      </c>
      <c r="Q96" s="57">
        <f t="shared" si="137"/>
        <v>1.6</v>
      </c>
      <c r="R96" s="76">
        <f t="shared" si="137"/>
        <v>0</v>
      </c>
      <c r="S96" s="76">
        <f t="shared" si="137"/>
        <v>155.1</v>
      </c>
      <c r="T96" s="56">
        <f t="shared" si="137"/>
        <v>519</v>
      </c>
      <c r="U96" s="57">
        <f t="shared" si="137"/>
        <v>51</v>
      </c>
      <c r="V96" s="57">
        <f t="shared" si="137"/>
        <v>9</v>
      </c>
      <c r="W96" s="57">
        <f t="shared" si="137"/>
        <v>2.2999999999999998</v>
      </c>
      <c r="X96" s="57">
        <f t="shared" si="137"/>
        <v>12</v>
      </c>
      <c r="Y96" s="57">
        <f t="shared" si="137"/>
        <v>3.2</v>
      </c>
      <c r="Z96" s="76">
        <f t="shared" si="137"/>
        <v>0.2</v>
      </c>
      <c r="AA96" s="76">
        <f t="shared" si="137"/>
        <v>596.70000000000005</v>
      </c>
      <c r="AB96" s="56">
        <f t="shared" si="137"/>
        <v>106</v>
      </c>
      <c r="AC96" s="57">
        <f t="shared" si="137"/>
        <v>4</v>
      </c>
      <c r="AD96" s="57">
        <f t="shared" si="137"/>
        <v>1.5</v>
      </c>
      <c r="AE96" s="57">
        <f t="shared" si="137"/>
        <v>0</v>
      </c>
      <c r="AF96" s="57">
        <f t="shared" si="137"/>
        <v>4</v>
      </c>
      <c r="AG96" s="57">
        <f t="shared" si="137"/>
        <v>0.8</v>
      </c>
      <c r="AH96" s="76">
        <f t="shared" si="137"/>
        <v>0</v>
      </c>
      <c r="AI96" s="76">
        <f t="shared" si="137"/>
        <v>116.3</v>
      </c>
      <c r="AJ96" s="56">
        <f t="shared" ref="AJ96:BO96" si="138">AJ47+AJ48+AJ49+AJ50</f>
        <v>0</v>
      </c>
      <c r="AK96" s="57">
        <f t="shared" si="138"/>
        <v>0</v>
      </c>
      <c r="AL96" s="57">
        <f t="shared" si="138"/>
        <v>0</v>
      </c>
      <c r="AM96" s="57">
        <f t="shared" si="138"/>
        <v>0</v>
      </c>
      <c r="AN96" s="57">
        <f t="shared" si="138"/>
        <v>0</v>
      </c>
      <c r="AO96" s="57">
        <f t="shared" si="138"/>
        <v>0</v>
      </c>
      <c r="AP96" s="76">
        <f t="shared" si="138"/>
        <v>0</v>
      </c>
      <c r="AQ96" s="76">
        <f t="shared" si="138"/>
        <v>0</v>
      </c>
      <c r="AR96" s="56">
        <f t="shared" si="138"/>
        <v>46</v>
      </c>
      <c r="AS96" s="57">
        <f t="shared" si="138"/>
        <v>5</v>
      </c>
      <c r="AT96" s="57">
        <f t="shared" si="138"/>
        <v>1.5</v>
      </c>
      <c r="AU96" s="57">
        <f t="shared" si="138"/>
        <v>0</v>
      </c>
      <c r="AV96" s="57">
        <f t="shared" si="138"/>
        <v>0</v>
      </c>
      <c r="AW96" s="57">
        <f t="shared" si="138"/>
        <v>0</v>
      </c>
      <c r="AX96" s="76">
        <f t="shared" si="138"/>
        <v>0</v>
      </c>
      <c r="AY96" s="76">
        <f t="shared" si="138"/>
        <v>52.5</v>
      </c>
      <c r="AZ96" s="56">
        <f t="shared" si="138"/>
        <v>313</v>
      </c>
      <c r="BA96" s="57">
        <f t="shared" si="138"/>
        <v>26</v>
      </c>
      <c r="BB96" s="57">
        <f t="shared" si="138"/>
        <v>6</v>
      </c>
      <c r="BC96" s="57">
        <f t="shared" si="138"/>
        <v>6.8999999999999995</v>
      </c>
      <c r="BD96" s="57">
        <f t="shared" si="138"/>
        <v>8</v>
      </c>
      <c r="BE96" s="57">
        <f t="shared" si="138"/>
        <v>4.8000000000000007</v>
      </c>
      <c r="BF96" s="76">
        <f t="shared" si="138"/>
        <v>0.2</v>
      </c>
      <c r="BG96" s="76">
        <f t="shared" si="138"/>
        <v>364.9</v>
      </c>
      <c r="BH96" s="56">
        <f t="shared" si="138"/>
        <v>47</v>
      </c>
      <c r="BI96" s="57">
        <f t="shared" si="138"/>
        <v>9</v>
      </c>
      <c r="BJ96" s="57">
        <f t="shared" si="138"/>
        <v>3</v>
      </c>
      <c r="BK96" s="57">
        <f t="shared" si="138"/>
        <v>0</v>
      </c>
      <c r="BL96" s="57">
        <f t="shared" si="138"/>
        <v>0</v>
      </c>
      <c r="BM96" s="57">
        <f t="shared" si="138"/>
        <v>0.4</v>
      </c>
      <c r="BN96" s="76">
        <f t="shared" si="138"/>
        <v>0.2</v>
      </c>
      <c r="BO96" s="76">
        <f t="shared" si="138"/>
        <v>59.6</v>
      </c>
      <c r="BP96" s="56">
        <f t="shared" ref="BP96:BW96" si="139">BP47+BP48+BP49+BP50</f>
        <v>0</v>
      </c>
      <c r="BQ96" s="57">
        <f t="shared" si="139"/>
        <v>0</v>
      </c>
      <c r="BR96" s="57">
        <f t="shared" si="139"/>
        <v>0</v>
      </c>
      <c r="BS96" s="57">
        <f t="shared" si="139"/>
        <v>0</v>
      </c>
      <c r="BT96" s="57">
        <f t="shared" si="139"/>
        <v>0</v>
      </c>
      <c r="BU96" s="57">
        <f t="shared" si="139"/>
        <v>0</v>
      </c>
      <c r="BV96" s="76">
        <f t="shared" si="139"/>
        <v>0</v>
      </c>
      <c r="BW96" s="76">
        <f t="shared" si="139"/>
        <v>0</v>
      </c>
    </row>
    <row r="97" spans="1:75" s="2" customFormat="1" ht="15" customHeight="1">
      <c r="A97" s="54">
        <f t="shared" si="48"/>
        <v>0.71874999999999989</v>
      </c>
      <c r="B97" s="55" t="s">
        <v>49</v>
      </c>
      <c r="C97" s="55">
        <f t="shared" si="49"/>
        <v>0.76041666666666641</v>
      </c>
      <c r="D97" s="56">
        <f t="shared" ref="D97:AI97" si="140">D48+D49+D50+D51</f>
        <v>0</v>
      </c>
      <c r="E97" s="57">
        <f t="shared" si="140"/>
        <v>0</v>
      </c>
      <c r="F97" s="57">
        <f t="shared" si="140"/>
        <v>0</v>
      </c>
      <c r="G97" s="57">
        <f t="shared" si="140"/>
        <v>0</v>
      </c>
      <c r="H97" s="57">
        <f t="shared" si="140"/>
        <v>0</v>
      </c>
      <c r="I97" s="57">
        <f t="shared" si="140"/>
        <v>0</v>
      </c>
      <c r="J97" s="76">
        <f t="shared" si="140"/>
        <v>0</v>
      </c>
      <c r="K97" s="76">
        <f t="shared" si="140"/>
        <v>0</v>
      </c>
      <c r="L97" s="56">
        <f t="shared" si="140"/>
        <v>158</v>
      </c>
      <c r="M97" s="57">
        <f t="shared" si="140"/>
        <v>21</v>
      </c>
      <c r="N97" s="57">
        <f t="shared" si="140"/>
        <v>3</v>
      </c>
      <c r="O97" s="57">
        <f t="shared" si="140"/>
        <v>0</v>
      </c>
      <c r="P97" s="57">
        <f t="shared" si="140"/>
        <v>6</v>
      </c>
      <c r="Q97" s="57">
        <f t="shared" si="140"/>
        <v>1.2000000000000002</v>
      </c>
      <c r="R97" s="76">
        <f t="shared" si="140"/>
        <v>0</v>
      </c>
      <c r="S97" s="76">
        <f t="shared" si="140"/>
        <v>189.2</v>
      </c>
      <c r="T97" s="56">
        <f t="shared" si="140"/>
        <v>502</v>
      </c>
      <c r="U97" s="57">
        <f t="shared" si="140"/>
        <v>40</v>
      </c>
      <c r="V97" s="57">
        <f t="shared" si="140"/>
        <v>9</v>
      </c>
      <c r="W97" s="57">
        <f t="shared" si="140"/>
        <v>4.5999999999999996</v>
      </c>
      <c r="X97" s="57">
        <f t="shared" si="140"/>
        <v>12</v>
      </c>
      <c r="Y97" s="57">
        <f t="shared" si="140"/>
        <v>5.2</v>
      </c>
      <c r="Z97" s="76">
        <f t="shared" si="140"/>
        <v>0.4</v>
      </c>
      <c r="AA97" s="76">
        <f t="shared" si="140"/>
        <v>573.20000000000005</v>
      </c>
      <c r="AB97" s="56">
        <f t="shared" si="140"/>
        <v>93</v>
      </c>
      <c r="AC97" s="57">
        <f t="shared" si="140"/>
        <v>4</v>
      </c>
      <c r="AD97" s="57">
        <f t="shared" si="140"/>
        <v>0</v>
      </c>
      <c r="AE97" s="57">
        <f t="shared" si="140"/>
        <v>0</v>
      </c>
      <c r="AF97" s="57">
        <f t="shared" si="140"/>
        <v>6</v>
      </c>
      <c r="AG97" s="57">
        <f t="shared" si="140"/>
        <v>1.2000000000000002</v>
      </c>
      <c r="AH97" s="76">
        <f t="shared" si="140"/>
        <v>0</v>
      </c>
      <c r="AI97" s="76">
        <f t="shared" si="140"/>
        <v>104.19999999999999</v>
      </c>
      <c r="AJ97" s="56">
        <f t="shared" ref="AJ97:BO97" si="141">AJ48+AJ49+AJ50+AJ51</f>
        <v>0</v>
      </c>
      <c r="AK97" s="57">
        <f t="shared" si="141"/>
        <v>0</v>
      </c>
      <c r="AL97" s="57">
        <f t="shared" si="141"/>
        <v>0</v>
      </c>
      <c r="AM97" s="57">
        <f t="shared" si="141"/>
        <v>0</v>
      </c>
      <c r="AN97" s="57">
        <f t="shared" si="141"/>
        <v>0</v>
      </c>
      <c r="AO97" s="57">
        <f t="shared" si="141"/>
        <v>0</v>
      </c>
      <c r="AP97" s="76">
        <f t="shared" si="141"/>
        <v>0</v>
      </c>
      <c r="AQ97" s="76">
        <f t="shared" si="141"/>
        <v>0</v>
      </c>
      <c r="AR97" s="56">
        <f t="shared" si="141"/>
        <v>46</v>
      </c>
      <c r="AS97" s="57">
        <f t="shared" si="141"/>
        <v>5</v>
      </c>
      <c r="AT97" s="57">
        <f t="shared" si="141"/>
        <v>0</v>
      </c>
      <c r="AU97" s="57">
        <f t="shared" si="141"/>
        <v>0</v>
      </c>
      <c r="AV97" s="57">
        <f t="shared" si="141"/>
        <v>0</v>
      </c>
      <c r="AW97" s="57">
        <f t="shared" si="141"/>
        <v>0</v>
      </c>
      <c r="AX97" s="76">
        <f t="shared" si="141"/>
        <v>0.2</v>
      </c>
      <c r="AY97" s="76">
        <f t="shared" si="141"/>
        <v>51.2</v>
      </c>
      <c r="AZ97" s="56">
        <f t="shared" si="141"/>
        <v>310</v>
      </c>
      <c r="BA97" s="57">
        <f t="shared" si="141"/>
        <v>24</v>
      </c>
      <c r="BB97" s="57">
        <f t="shared" si="141"/>
        <v>4.5</v>
      </c>
      <c r="BC97" s="57">
        <f t="shared" si="141"/>
        <v>4.5999999999999996</v>
      </c>
      <c r="BD97" s="57">
        <f t="shared" si="141"/>
        <v>10</v>
      </c>
      <c r="BE97" s="57">
        <f t="shared" si="141"/>
        <v>4</v>
      </c>
      <c r="BF97" s="76">
        <f t="shared" si="141"/>
        <v>0.4</v>
      </c>
      <c r="BG97" s="76">
        <f t="shared" si="141"/>
        <v>357.5</v>
      </c>
      <c r="BH97" s="56">
        <f t="shared" si="141"/>
        <v>47</v>
      </c>
      <c r="BI97" s="57">
        <f t="shared" si="141"/>
        <v>10</v>
      </c>
      <c r="BJ97" s="57">
        <f t="shared" si="141"/>
        <v>1.5</v>
      </c>
      <c r="BK97" s="57">
        <f t="shared" si="141"/>
        <v>0</v>
      </c>
      <c r="BL97" s="57">
        <f t="shared" si="141"/>
        <v>0</v>
      </c>
      <c r="BM97" s="57">
        <f t="shared" si="141"/>
        <v>0.4</v>
      </c>
      <c r="BN97" s="76">
        <f t="shared" si="141"/>
        <v>0.2</v>
      </c>
      <c r="BO97" s="76">
        <f t="shared" si="141"/>
        <v>59.1</v>
      </c>
      <c r="BP97" s="56">
        <f t="shared" ref="BP97:BW97" si="142">BP48+BP49+BP50+BP51</f>
        <v>0</v>
      </c>
      <c r="BQ97" s="57">
        <f t="shared" si="142"/>
        <v>0</v>
      </c>
      <c r="BR97" s="57">
        <f t="shared" si="142"/>
        <v>0</v>
      </c>
      <c r="BS97" s="57">
        <f t="shared" si="142"/>
        <v>0</v>
      </c>
      <c r="BT97" s="57">
        <f t="shared" si="142"/>
        <v>0</v>
      </c>
      <c r="BU97" s="57">
        <f t="shared" si="142"/>
        <v>0</v>
      </c>
      <c r="BV97" s="76">
        <f t="shared" si="142"/>
        <v>0</v>
      </c>
      <c r="BW97" s="76">
        <f t="shared" si="142"/>
        <v>0</v>
      </c>
    </row>
    <row r="98" spans="1:75" s="2" customFormat="1" ht="15" customHeight="1">
      <c r="A98" s="54">
        <f t="shared" si="48"/>
        <v>0.72916666666666652</v>
      </c>
      <c r="B98" s="55" t="s">
        <v>49</v>
      </c>
      <c r="C98" s="55">
        <f t="shared" si="49"/>
        <v>0.77083333333333304</v>
      </c>
      <c r="D98" s="56">
        <f t="shared" ref="D98:AI98" si="143">D49+D50+D51+D52</f>
        <v>0</v>
      </c>
      <c r="E98" s="57">
        <f t="shared" si="143"/>
        <v>0</v>
      </c>
      <c r="F98" s="57">
        <f t="shared" si="143"/>
        <v>0</v>
      </c>
      <c r="G98" s="57">
        <f t="shared" si="143"/>
        <v>0</v>
      </c>
      <c r="H98" s="57">
        <f t="shared" si="143"/>
        <v>0</v>
      </c>
      <c r="I98" s="57">
        <f t="shared" si="143"/>
        <v>0</v>
      </c>
      <c r="J98" s="76">
        <f t="shared" si="143"/>
        <v>0</v>
      </c>
      <c r="K98" s="76">
        <f t="shared" si="143"/>
        <v>0</v>
      </c>
      <c r="L98" s="56">
        <f t="shared" si="143"/>
        <v>157</v>
      </c>
      <c r="M98" s="57">
        <f t="shared" si="143"/>
        <v>19</v>
      </c>
      <c r="N98" s="57">
        <f t="shared" si="143"/>
        <v>3</v>
      </c>
      <c r="O98" s="57">
        <f t="shared" si="143"/>
        <v>0</v>
      </c>
      <c r="P98" s="57">
        <f t="shared" si="143"/>
        <v>6</v>
      </c>
      <c r="Q98" s="57">
        <f t="shared" si="143"/>
        <v>2</v>
      </c>
      <c r="R98" s="76">
        <f t="shared" si="143"/>
        <v>0</v>
      </c>
      <c r="S98" s="76">
        <f t="shared" si="143"/>
        <v>187</v>
      </c>
      <c r="T98" s="56">
        <f t="shared" si="143"/>
        <v>449</v>
      </c>
      <c r="U98" s="57">
        <f t="shared" si="143"/>
        <v>36</v>
      </c>
      <c r="V98" s="57">
        <f t="shared" si="143"/>
        <v>4.5</v>
      </c>
      <c r="W98" s="57">
        <f t="shared" si="143"/>
        <v>4.5999999999999996</v>
      </c>
      <c r="X98" s="57">
        <f t="shared" si="143"/>
        <v>10</v>
      </c>
      <c r="Y98" s="57">
        <f t="shared" si="143"/>
        <v>5.2</v>
      </c>
      <c r="Z98" s="76">
        <f t="shared" si="143"/>
        <v>0.60000000000000009</v>
      </c>
      <c r="AA98" s="76">
        <f t="shared" si="143"/>
        <v>509.9</v>
      </c>
      <c r="AB98" s="56">
        <f t="shared" si="143"/>
        <v>98</v>
      </c>
      <c r="AC98" s="57">
        <f t="shared" si="143"/>
        <v>5</v>
      </c>
      <c r="AD98" s="57">
        <f t="shared" si="143"/>
        <v>1.5</v>
      </c>
      <c r="AE98" s="57">
        <f t="shared" si="143"/>
        <v>0</v>
      </c>
      <c r="AF98" s="57">
        <f t="shared" si="143"/>
        <v>6</v>
      </c>
      <c r="AG98" s="57">
        <f t="shared" si="143"/>
        <v>1.2000000000000002</v>
      </c>
      <c r="AH98" s="76">
        <f t="shared" si="143"/>
        <v>0</v>
      </c>
      <c r="AI98" s="76">
        <f t="shared" si="143"/>
        <v>111.69999999999999</v>
      </c>
      <c r="AJ98" s="56">
        <f t="shared" ref="AJ98:BO98" si="144">AJ49+AJ50+AJ51+AJ52</f>
        <v>0</v>
      </c>
      <c r="AK98" s="57">
        <f t="shared" si="144"/>
        <v>0</v>
      </c>
      <c r="AL98" s="57">
        <f t="shared" si="144"/>
        <v>0</v>
      </c>
      <c r="AM98" s="57">
        <f t="shared" si="144"/>
        <v>0</v>
      </c>
      <c r="AN98" s="57">
        <f t="shared" si="144"/>
        <v>0</v>
      </c>
      <c r="AO98" s="57">
        <f t="shared" si="144"/>
        <v>0</v>
      </c>
      <c r="AP98" s="76">
        <f t="shared" si="144"/>
        <v>0</v>
      </c>
      <c r="AQ98" s="76">
        <f t="shared" si="144"/>
        <v>0</v>
      </c>
      <c r="AR98" s="56">
        <f t="shared" si="144"/>
        <v>49</v>
      </c>
      <c r="AS98" s="57">
        <f t="shared" si="144"/>
        <v>3</v>
      </c>
      <c r="AT98" s="57">
        <f t="shared" si="144"/>
        <v>0</v>
      </c>
      <c r="AU98" s="57">
        <f t="shared" si="144"/>
        <v>0</v>
      </c>
      <c r="AV98" s="57">
        <f t="shared" si="144"/>
        <v>0</v>
      </c>
      <c r="AW98" s="57">
        <f t="shared" si="144"/>
        <v>0</v>
      </c>
      <c r="AX98" s="76">
        <f t="shared" si="144"/>
        <v>0.4</v>
      </c>
      <c r="AY98" s="76">
        <f t="shared" si="144"/>
        <v>52.400000000000006</v>
      </c>
      <c r="AZ98" s="56">
        <f t="shared" si="144"/>
        <v>293</v>
      </c>
      <c r="BA98" s="57">
        <f t="shared" si="144"/>
        <v>26</v>
      </c>
      <c r="BB98" s="57">
        <f t="shared" si="144"/>
        <v>4.5</v>
      </c>
      <c r="BC98" s="57">
        <f t="shared" si="144"/>
        <v>4.5999999999999996</v>
      </c>
      <c r="BD98" s="57">
        <f t="shared" si="144"/>
        <v>10</v>
      </c>
      <c r="BE98" s="57">
        <f t="shared" si="144"/>
        <v>6</v>
      </c>
      <c r="BF98" s="76">
        <f t="shared" si="144"/>
        <v>0.60000000000000009</v>
      </c>
      <c r="BG98" s="76">
        <f t="shared" si="144"/>
        <v>344.70000000000005</v>
      </c>
      <c r="BH98" s="56">
        <f t="shared" si="144"/>
        <v>40</v>
      </c>
      <c r="BI98" s="57">
        <f t="shared" si="144"/>
        <v>9</v>
      </c>
      <c r="BJ98" s="57">
        <f t="shared" si="144"/>
        <v>1.5</v>
      </c>
      <c r="BK98" s="57">
        <f t="shared" si="144"/>
        <v>2.2999999999999998</v>
      </c>
      <c r="BL98" s="57">
        <f t="shared" si="144"/>
        <v>0</v>
      </c>
      <c r="BM98" s="57">
        <f t="shared" si="144"/>
        <v>0.4</v>
      </c>
      <c r="BN98" s="76">
        <f t="shared" si="144"/>
        <v>0</v>
      </c>
      <c r="BO98" s="76">
        <f t="shared" si="144"/>
        <v>53.2</v>
      </c>
      <c r="BP98" s="56">
        <f t="shared" ref="BP98:BW98" si="145">BP49+BP50+BP51+BP52</f>
        <v>0</v>
      </c>
      <c r="BQ98" s="57">
        <f t="shared" si="145"/>
        <v>0</v>
      </c>
      <c r="BR98" s="57">
        <f t="shared" si="145"/>
        <v>0</v>
      </c>
      <c r="BS98" s="57">
        <f t="shared" si="145"/>
        <v>0</v>
      </c>
      <c r="BT98" s="57">
        <f t="shared" si="145"/>
        <v>0</v>
      </c>
      <c r="BU98" s="57">
        <f t="shared" si="145"/>
        <v>0</v>
      </c>
      <c r="BV98" s="76">
        <f t="shared" si="145"/>
        <v>0</v>
      </c>
      <c r="BW98" s="76">
        <f t="shared" si="145"/>
        <v>0</v>
      </c>
    </row>
    <row r="99" spans="1:75" s="2" customFormat="1" ht="15" customHeight="1">
      <c r="A99" s="54">
        <f t="shared" si="48"/>
        <v>0.73958333333333315</v>
      </c>
      <c r="B99" s="55" t="s">
        <v>49</v>
      </c>
      <c r="C99" s="55">
        <f t="shared" si="49"/>
        <v>0.78124999999999967</v>
      </c>
      <c r="D99" s="56">
        <f t="shared" ref="D99:AI99" si="146">D50+D51+D52+D53</f>
        <v>0</v>
      </c>
      <c r="E99" s="57">
        <f t="shared" si="146"/>
        <v>0</v>
      </c>
      <c r="F99" s="57">
        <f t="shared" si="146"/>
        <v>0</v>
      </c>
      <c r="G99" s="57">
        <f t="shared" si="146"/>
        <v>0</v>
      </c>
      <c r="H99" s="57">
        <f t="shared" si="146"/>
        <v>0</v>
      </c>
      <c r="I99" s="57">
        <f t="shared" si="146"/>
        <v>0</v>
      </c>
      <c r="J99" s="76">
        <f t="shared" si="146"/>
        <v>0</v>
      </c>
      <c r="K99" s="76">
        <f t="shared" si="146"/>
        <v>0</v>
      </c>
      <c r="L99" s="56">
        <f t="shared" si="146"/>
        <v>144</v>
      </c>
      <c r="M99" s="57">
        <f t="shared" si="146"/>
        <v>13</v>
      </c>
      <c r="N99" s="57">
        <f t="shared" si="146"/>
        <v>1.5</v>
      </c>
      <c r="O99" s="57">
        <f t="shared" si="146"/>
        <v>0</v>
      </c>
      <c r="P99" s="57">
        <f t="shared" si="146"/>
        <v>6</v>
      </c>
      <c r="Q99" s="57">
        <f t="shared" si="146"/>
        <v>2.4000000000000004</v>
      </c>
      <c r="R99" s="76">
        <f t="shared" si="146"/>
        <v>0</v>
      </c>
      <c r="S99" s="76">
        <f t="shared" si="146"/>
        <v>166.89999999999998</v>
      </c>
      <c r="T99" s="56">
        <f t="shared" si="146"/>
        <v>396</v>
      </c>
      <c r="U99" s="57">
        <f t="shared" si="146"/>
        <v>27</v>
      </c>
      <c r="V99" s="57">
        <f t="shared" si="146"/>
        <v>3</v>
      </c>
      <c r="W99" s="57">
        <f t="shared" si="146"/>
        <v>2.2999999999999998</v>
      </c>
      <c r="X99" s="57">
        <f t="shared" si="146"/>
        <v>10</v>
      </c>
      <c r="Y99" s="57">
        <f t="shared" si="146"/>
        <v>5.6</v>
      </c>
      <c r="Z99" s="76">
        <f t="shared" si="146"/>
        <v>0.4</v>
      </c>
      <c r="AA99" s="76">
        <f t="shared" si="146"/>
        <v>444.29999999999995</v>
      </c>
      <c r="AB99" s="56">
        <f t="shared" si="146"/>
        <v>110</v>
      </c>
      <c r="AC99" s="57">
        <f t="shared" si="146"/>
        <v>2</v>
      </c>
      <c r="AD99" s="57">
        <f t="shared" si="146"/>
        <v>3</v>
      </c>
      <c r="AE99" s="57">
        <f t="shared" si="146"/>
        <v>0</v>
      </c>
      <c r="AF99" s="57">
        <f t="shared" si="146"/>
        <v>4</v>
      </c>
      <c r="AG99" s="57">
        <f t="shared" si="146"/>
        <v>1.6</v>
      </c>
      <c r="AH99" s="76">
        <f t="shared" si="146"/>
        <v>0</v>
      </c>
      <c r="AI99" s="76">
        <f t="shared" si="146"/>
        <v>120.6</v>
      </c>
      <c r="AJ99" s="56">
        <f t="shared" ref="AJ99:BO99" si="147">AJ50+AJ51+AJ52+AJ53</f>
        <v>0</v>
      </c>
      <c r="AK99" s="57">
        <f t="shared" si="147"/>
        <v>0</v>
      </c>
      <c r="AL99" s="57">
        <f t="shared" si="147"/>
        <v>0</v>
      </c>
      <c r="AM99" s="57">
        <f t="shared" si="147"/>
        <v>0</v>
      </c>
      <c r="AN99" s="57">
        <f t="shared" si="147"/>
        <v>0</v>
      </c>
      <c r="AO99" s="57">
        <f t="shared" si="147"/>
        <v>0</v>
      </c>
      <c r="AP99" s="76">
        <f t="shared" si="147"/>
        <v>0</v>
      </c>
      <c r="AQ99" s="76">
        <f t="shared" si="147"/>
        <v>0</v>
      </c>
      <c r="AR99" s="56">
        <f t="shared" si="147"/>
        <v>49</v>
      </c>
      <c r="AS99" s="57">
        <f t="shared" si="147"/>
        <v>4</v>
      </c>
      <c r="AT99" s="57">
        <f t="shared" si="147"/>
        <v>0</v>
      </c>
      <c r="AU99" s="57">
        <f t="shared" si="147"/>
        <v>0</v>
      </c>
      <c r="AV99" s="57">
        <f t="shared" si="147"/>
        <v>0</v>
      </c>
      <c r="AW99" s="57">
        <f t="shared" si="147"/>
        <v>0.8</v>
      </c>
      <c r="AX99" s="76">
        <f t="shared" si="147"/>
        <v>0.4</v>
      </c>
      <c r="AY99" s="76">
        <f t="shared" si="147"/>
        <v>54.2</v>
      </c>
      <c r="AZ99" s="56">
        <f t="shared" si="147"/>
        <v>278</v>
      </c>
      <c r="BA99" s="57">
        <f t="shared" si="147"/>
        <v>25</v>
      </c>
      <c r="BB99" s="57">
        <f t="shared" si="147"/>
        <v>7.5</v>
      </c>
      <c r="BC99" s="57">
        <f t="shared" si="147"/>
        <v>2.2999999999999998</v>
      </c>
      <c r="BD99" s="57">
        <f t="shared" si="147"/>
        <v>10</v>
      </c>
      <c r="BE99" s="57">
        <f t="shared" si="147"/>
        <v>5.6000000000000005</v>
      </c>
      <c r="BF99" s="76">
        <f t="shared" si="147"/>
        <v>0.8</v>
      </c>
      <c r="BG99" s="76">
        <f t="shared" si="147"/>
        <v>329.20000000000005</v>
      </c>
      <c r="BH99" s="56">
        <f t="shared" si="147"/>
        <v>43</v>
      </c>
      <c r="BI99" s="57">
        <f t="shared" si="147"/>
        <v>7</v>
      </c>
      <c r="BJ99" s="57">
        <f t="shared" si="147"/>
        <v>1.5</v>
      </c>
      <c r="BK99" s="57">
        <f t="shared" si="147"/>
        <v>2.2999999999999998</v>
      </c>
      <c r="BL99" s="57">
        <f t="shared" si="147"/>
        <v>0</v>
      </c>
      <c r="BM99" s="57">
        <f t="shared" si="147"/>
        <v>0</v>
      </c>
      <c r="BN99" s="76">
        <f t="shared" si="147"/>
        <v>0</v>
      </c>
      <c r="BO99" s="76">
        <f t="shared" si="147"/>
        <v>53.8</v>
      </c>
      <c r="BP99" s="56">
        <f t="shared" ref="BP99:BW99" si="148">BP50+BP51+BP52+BP53</f>
        <v>0</v>
      </c>
      <c r="BQ99" s="57">
        <f t="shared" si="148"/>
        <v>0</v>
      </c>
      <c r="BR99" s="57">
        <f t="shared" si="148"/>
        <v>0</v>
      </c>
      <c r="BS99" s="57">
        <f t="shared" si="148"/>
        <v>0</v>
      </c>
      <c r="BT99" s="57">
        <f t="shared" si="148"/>
        <v>0</v>
      </c>
      <c r="BU99" s="57">
        <f t="shared" si="148"/>
        <v>0</v>
      </c>
      <c r="BV99" s="76">
        <f t="shared" si="148"/>
        <v>0</v>
      </c>
      <c r="BW99" s="76">
        <f t="shared" si="148"/>
        <v>0</v>
      </c>
    </row>
    <row r="100" spans="1:75" s="2" customFormat="1" ht="15" customHeight="1">
      <c r="A100" s="92">
        <f t="shared" si="48"/>
        <v>0.74999999999999978</v>
      </c>
      <c r="B100" s="93" t="s">
        <v>49</v>
      </c>
      <c r="C100" s="93">
        <f t="shared" si="49"/>
        <v>0.7916666666666663</v>
      </c>
      <c r="D100" s="94">
        <f>D51+D52+D53+D54</f>
        <v>0</v>
      </c>
      <c r="E100" s="95">
        <f t="shared" ref="E100:L100" si="149">E51+E52+E53+E54</f>
        <v>0</v>
      </c>
      <c r="F100" s="95">
        <f t="shared" si="149"/>
        <v>0</v>
      </c>
      <c r="G100" s="95">
        <f t="shared" si="149"/>
        <v>0</v>
      </c>
      <c r="H100" s="95">
        <f t="shared" si="149"/>
        <v>0</v>
      </c>
      <c r="I100" s="95">
        <f t="shared" si="149"/>
        <v>0</v>
      </c>
      <c r="J100" s="106">
        <f t="shared" si="149"/>
        <v>0</v>
      </c>
      <c r="K100" s="106">
        <f t="shared" si="149"/>
        <v>0</v>
      </c>
      <c r="L100" s="94">
        <f t="shared" si="149"/>
        <v>139</v>
      </c>
      <c r="M100" s="95">
        <f t="shared" ref="M100:T100" si="150">M51+M52+M53+M54</f>
        <v>10</v>
      </c>
      <c r="N100" s="95">
        <f t="shared" si="150"/>
        <v>1.5</v>
      </c>
      <c r="O100" s="95">
        <f t="shared" si="150"/>
        <v>0</v>
      </c>
      <c r="P100" s="95">
        <f t="shared" si="150"/>
        <v>6</v>
      </c>
      <c r="Q100" s="95">
        <f t="shared" si="150"/>
        <v>2.8000000000000003</v>
      </c>
      <c r="R100" s="106">
        <f t="shared" si="150"/>
        <v>0</v>
      </c>
      <c r="S100" s="106">
        <f t="shared" si="150"/>
        <v>159.30000000000001</v>
      </c>
      <c r="T100" s="94">
        <f t="shared" si="150"/>
        <v>354</v>
      </c>
      <c r="U100" s="95">
        <f t="shared" ref="U100:AB100" si="151">U51+U52+U53+U54</f>
        <v>18</v>
      </c>
      <c r="V100" s="95">
        <f t="shared" si="151"/>
        <v>1.5</v>
      </c>
      <c r="W100" s="95">
        <f t="shared" si="151"/>
        <v>2.2999999999999998</v>
      </c>
      <c r="X100" s="95">
        <f t="shared" si="151"/>
        <v>10</v>
      </c>
      <c r="Y100" s="95">
        <f t="shared" si="151"/>
        <v>5.6000000000000005</v>
      </c>
      <c r="Z100" s="106">
        <f t="shared" si="151"/>
        <v>0.4</v>
      </c>
      <c r="AA100" s="106">
        <f t="shared" si="151"/>
        <v>391.8</v>
      </c>
      <c r="AB100" s="94">
        <f t="shared" si="151"/>
        <v>116</v>
      </c>
      <c r="AC100" s="95">
        <f t="shared" ref="AC100:AJ100" si="152">AC51+AC52+AC53+AC54</f>
        <v>3</v>
      </c>
      <c r="AD100" s="95">
        <f t="shared" si="152"/>
        <v>3</v>
      </c>
      <c r="AE100" s="95">
        <f t="shared" si="152"/>
        <v>0</v>
      </c>
      <c r="AF100" s="95">
        <f t="shared" si="152"/>
        <v>6</v>
      </c>
      <c r="AG100" s="95">
        <f t="shared" si="152"/>
        <v>2.4000000000000004</v>
      </c>
      <c r="AH100" s="106">
        <f t="shared" si="152"/>
        <v>0</v>
      </c>
      <c r="AI100" s="106">
        <f t="shared" si="152"/>
        <v>130.4</v>
      </c>
      <c r="AJ100" s="94">
        <f t="shared" si="152"/>
        <v>0</v>
      </c>
      <c r="AK100" s="95">
        <f t="shared" ref="AK100:AR100" si="153">AK51+AK52+AK53+AK54</f>
        <v>0</v>
      </c>
      <c r="AL100" s="95">
        <f t="shared" si="153"/>
        <v>0</v>
      </c>
      <c r="AM100" s="95">
        <f t="shared" si="153"/>
        <v>0</v>
      </c>
      <c r="AN100" s="95">
        <f t="shared" si="153"/>
        <v>0</v>
      </c>
      <c r="AO100" s="95">
        <f t="shared" si="153"/>
        <v>0</v>
      </c>
      <c r="AP100" s="106">
        <f t="shared" si="153"/>
        <v>0</v>
      </c>
      <c r="AQ100" s="106">
        <f t="shared" si="153"/>
        <v>0</v>
      </c>
      <c r="AR100" s="94">
        <f t="shared" si="153"/>
        <v>44</v>
      </c>
      <c r="AS100" s="95">
        <f t="shared" ref="AS100:AZ100" si="154">AS51+AS52+AS53+AS54</f>
        <v>4</v>
      </c>
      <c r="AT100" s="95">
        <f t="shared" si="154"/>
        <v>0</v>
      </c>
      <c r="AU100" s="95">
        <f t="shared" si="154"/>
        <v>0</v>
      </c>
      <c r="AV100" s="95">
        <f t="shared" si="154"/>
        <v>0</v>
      </c>
      <c r="AW100" s="95">
        <f t="shared" si="154"/>
        <v>0.8</v>
      </c>
      <c r="AX100" s="106">
        <f t="shared" si="154"/>
        <v>0.4</v>
      </c>
      <c r="AY100" s="106">
        <f t="shared" si="154"/>
        <v>49.2</v>
      </c>
      <c r="AZ100" s="94">
        <f t="shared" si="154"/>
        <v>257</v>
      </c>
      <c r="BA100" s="95">
        <f t="shared" ref="BA100:BH100" si="155">BA51+BA52+BA53+BA54</f>
        <v>19</v>
      </c>
      <c r="BB100" s="95">
        <f t="shared" si="155"/>
        <v>6</v>
      </c>
      <c r="BC100" s="95">
        <f t="shared" si="155"/>
        <v>2.2999999999999998</v>
      </c>
      <c r="BD100" s="95">
        <f t="shared" si="155"/>
        <v>6</v>
      </c>
      <c r="BE100" s="95">
        <f t="shared" si="155"/>
        <v>4</v>
      </c>
      <c r="BF100" s="106">
        <f t="shared" si="155"/>
        <v>1</v>
      </c>
      <c r="BG100" s="106">
        <f t="shared" si="155"/>
        <v>295.3</v>
      </c>
      <c r="BH100" s="94">
        <f t="shared" si="155"/>
        <v>39</v>
      </c>
      <c r="BI100" s="95">
        <f t="shared" ref="BI100:BP100" si="156">BI51+BI52+BI53+BI54</f>
        <v>5</v>
      </c>
      <c r="BJ100" s="95">
        <f t="shared" si="156"/>
        <v>0</v>
      </c>
      <c r="BK100" s="95">
        <f t="shared" si="156"/>
        <v>2.2999999999999998</v>
      </c>
      <c r="BL100" s="95">
        <f t="shared" si="156"/>
        <v>0</v>
      </c>
      <c r="BM100" s="95">
        <f t="shared" si="156"/>
        <v>0</v>
      </c>
      <c r="BN100" s="106">
        <f t="shared" si="156"/>
        <v>0</v>
      </c>
      <c r="BO100" s="106">
        <f t="shared" si="156"/>
        <v>46.3</v>
      </c>
      <c r="BP100" s="94">
        <f t="shared" si="156"/>
        <v>0</v>
      </c>
      <c r="BQ100" s="95">
        <f t="shared" ref="BQ100:BW100" si="157">BQ51+BQ52+BQ53+BQ54</f>
        <v>0</v>
      </c>
      <c r="BR100" s="95">
        <f t="shared" si="157"/>
        <v>0</v>
      </c>
      <c r="BS100" s="95">
        <f t="shared" si="157"/>
        <v>0</v>
      </c>
      <c r="BT100" s="95">
        <f t="shared" si="157"/>
        <v>0</v>
      </c>
      <c r="BU100" s="95">
        <f t="shared" si="157"/>
        <v>0</v>
      </c>
      <c r="BV100" s="106">
        <f t="shared" si="157"/>
        <v>0</v>
      </c>
      <c r="BW100" s="106">
        <f t="shared" si="157"/>
        <v>0</v>
      </c>
    </row>
    <row r="102" spans="1:75" s="3" customFormat="1" ht="15" customHeight="1">
      <c r="A102" s="250" t="s">
        <v>32</v>
      </c>
      <c r="B102" s="251"/>
      <c r="C102" s="252"/>
      <c r="D102" s="96">
        <f t="shared" ref="D102:AI102" si="158">SUM(D7:D18)</f>
        <v>0</v>
      </c>
      <c r="E102" s="97">
        <f t="shared" si="158"/>
        <v>0</v>
      </c>
      <c r="F102" s="97">
        <f t="shared" si="158"/>
        <v>0</v>
      </c>
      <c r="G102" s="97">
        <f t="shared" si="158"/>
        <v>0</v>
      </c>
      <c r="H102" s="97">
        <f t="shared" si="158"/>
        <v>0</v>
      </c>
      <c r="I102" s="97">
        <f t="shared" si="158"/>
        <v>0</v>
      </c>
      <c r="J102" s="107">
        <f t="shared" si="158"/>
        <v>0</v>
      </c>
      <c r="K102" s="108">
        <f t="shared" si="158"/>
        <v>0</v>
      </c>
      <c r="L102" s="96">
        <f t="shared" si="158"/>
        <v>202</v>
      </c>
      <c r="M102" s="97">
        <f t="shared" si="158"/>
        <v>33</v>
      </c>
      <c r="N102" s="97">
        <f t="shared" si="158"/>
        <v>1.5</v>
      </c>
      <c r="O102" s="97">
        <f t="shared" si="158"/>
        <v>0</v>
      </c>
      <c r="P102" s="97">
        <f t="shared" si="158"/>
        <v>14</v>
      </c>
      <c r="Q102" s="97">
        <f t="shared" si="158"/>
        <v>0.8</v>
      </c>
      <c r="R102" s="107">
        <f t="shared" si="158"/>
        <v>0.2</v>
      </c>
      <c r="S102" s="108">
        <f t="shared" si="158"/>
        <v>251.5</v>
      </c>
      <c r="T102" s="96">
        <f t="shared" si="158"/>
        <v>777</v>
      </c>
      <c r="U102" s="97">
        <f t="shared" si="158"/>
        <v>109</v>
      </c>
      <c r="V102" s="97">
        <f t="shared" si="158"/>
        <v>36</v>
      </c>
      <c r="W102" s="97">
        <f t="shared" si="158"/>
        <v>105.79999999999998</v>
      </c>
      <c r="X102" s="97">
        <f t="shared" si="158"/>
        <v>26</v>
      </c>
      <c r="Y102" s="97">
        <f t="shared" si="158"/>
        <v>3.1999999999999997</v>
      </c>
      <c r="Z102" s="107">
        <f t="shared" si="158"/>
        <v>0.8</v>
      </c>
      <c r="AA102" s="108">
        <f t="shared" si="158"/>
        <v>1057.8</v>
      </c>
      <c r="AB102" s="96">
        <f t="shared" si="158"/>
        <v>219</v>
      </c>
      <c r="AC102" s="97">
        <f t="shared" si="158"/>
        <v>54</v>
      </c>
      <c r="AD102" s="97">
        <f t="shared" si="158"/>
        <v>3</v>
      </c>
      <c r="AE102" s="97">
        <f t="shared" si="158"/>
        <v>0</v>
      </c>
      <c r="AF102" s="97">
        <f t="shared" si="158"/>
        <v>16</v>
      </c>
      <c r="AG102" s="97">
        <f t="shared" si="158"/>
        <v>1.6</v>
      </c>
      <c r="AH102" s="107">
        <f t="shared" si="158"/>
        <v>0</v>
      </c>
      <c r="AI102" s="108">
        <f t="shared" si="158"/>
        <v>293.60000000000002</v>
      </c>
      <c r="AJ102" s="96">
        <f t="shared" ref="AJ102:BO102" si="159">SUM(AJ7:AJ18)</f>
        <v>0</v>
      </c>
      <c r="AK102" s="97">
        <f t="shared" si="159"/>
        <v>0</v>
      </c>
      <c r="AL102" s="97">
        <f t="shared" si="159"/>
        <v>0</v>
      </c>
      <c r="AM102" s="97">
        <f t="shared" si="159"/>
        <v>0</v>
      </c>
      <c r="AN102" s="97">
        <f t="shared" si="159"/>
        <v>0</v>
      </c>
      <c r="AO102" s="97">
        <f t="shared" si="159"/>
        <v>0</v>
      </c>
      <c r="AP102" s="107">
        <f t="shared" si="159"/>
        <v>0</v>
      </c>
      <c r="AQ102" s="108">
        <f t="shared" si="159"/>
        <v>0</v>
      </c>
      <c r="AR102" s="96">
        <f t="shared" si="159"/>
        <v>88</v>
      </c>
      <c r="AS102" s="97">
        <f t="shared" si="159"/>
        <v>32</v>
      </c>
      <c r="AT102" s="97">
        <f t="shared" si="159"/>
        <v>1.5</v>
      </c>
      <c r="AU102" s="97">
        <f t="shared" si="159"/>
        <v>0</v>
      </c>
      <c r="AV102" s="97">
        <f t="shared" si="159"/>
        <v>0</v>
      </c>
      <c r="AW102" s="97">
        <f t="shared" si="159"/>
        <v>0</v>
      </c>
      <c r="AX102" s="107">
        <f t="shared" si="159"/>
        <v>0</v>
      </c>
      <c r="AY102" s="108">
        <f t="shared" si="159"/>
        <v>121.5</v>
      </c>
      <c r="AZ102" s="96">
        <f t="shared" si="159"/>
        <v>1053</v>
      </c>
      <c r="BA102" s="97">
        <f t="shared" si="159"/>
        <v>147</v>
      </c>
      <c r="BB102" s="97">
        <f t="shared" si="159"/>
        <v>43.5</v>
      </c>
      <c r="BC102" s="97">
        <f t="shared" si="159"/>
        <v>73.599999999999994</v>
      </c>
      <c r="BD102" s="97">
        <f t="shared" si="159"/>
        <v>28</v>
      </c>
      <c r="BE102" s="97">
        <f t="shared" si="159"/>
        <v>5.6000000000000014</v>
      </c>
      <c r="BF102" s="107">
        <f t="shared" si="159"/>
        <v>0.4</v>
      </c>
      <c r="BG102" s="108">
        <f t="shared" si="159"/>
        <v>1351.1000000000001</v>
      </c>
      <c r="BH102" s="96">
        <f t="shared" si="159"/>
        <v>46</v>
      </c>
      <c r="BI102" s="97">
        <f t="shared" si="159"/>
        <v>14</v>
      </c>
      <c r="BJ102" s="97">
        <f t="shared" si="159"/>
        <v>1.5</v>
      </c>
      <c r="BK102" s="97">
        <f t="shared" si="159"/>
        <v>0</v>
      </c>
      <c r="BL102" s="97">
        <f t="shared" si="159"/>
        <v>0</v>
      </c>
      <c r="BM102" s="97">
        <f t="shared" si="159"/>
        <v>0.4</v>
      </c>
      <c r="BN102" s="107">
        <f t="shared" si="159"/>
        <v>0.4</v>
      </c>
      <c r="BO102" s="108">
        <f t="shared" si="159"/>
        <v>62.3</v>
      </c>
      <c r="BP102" s="96">
        <f t="shared" ref="BP102:BW102" si="160">SUM(BP7:BP18)</f>
        <v>0</v>
      </c>
      <c r="BQ102" s="97">
        <f t="shared" si="160"/>
        <v>0</v>
      </c>
      <c r="BR102" s="97">
        <f t="shared" si="160"/>
        <v>0</v>
      </c>
      <c r="BS102" s="97">
        <f t="shared" si="160"/>
        <v>0</v>
      </c>
      <c r="BT102" s="97">
        <f t="shared" si="160"/>
        <v>0</v>
      </c>
      <c r="BU102" s="97">
        <f t="shared" si="160"/>
        <v>0</v>
      </c>
      <c r="BV102" s="107">
        <f t="shared" si="160"/>
        <v>0</v>
      </c>
      <c r="BW102" s="108">
        <f t="shared" si="160"/>
        <v>0</v>
      </c>
    </row>
    <row r="103" spans="1:75" s="3" customFormat="1" ht="15" customHeight="1">
      <c r="B103" s="98"/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  <c r="AT103" s="99"/>
      <c r="AU103" s="99"/>
      <c r="AV103" s="99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99"/>
      <c r="BL103" s="99"/>
      <c r="BM103" s="99"/>
      <c r="BN103" s="99"/>
      <c r="BO103" s="99"/>
      <c r="BP103" s="99"/>
      <c r="BQ103" s="99"/>
      <c r="BR103" s="99"/>
      <c r="BS103" s="99"/>
      <c r="BT103" s="99"/>
      <c r="BU103" s="99"/>
      <c r="BV103" s="99"/>
      <c r="BW103" s="99"/>
    </row>
    <row r="104" spans="1:75" s="3" customFormat="1" ht="15" customHeight="1">
      <c r="A104" s="250" t="s">
        <v>33</v>
      </c>
      <c r="B104" s="251"/>
      <c r="C104" s="252"/>
      <c r="D104" s="96">
        <f>SUM(D19:D42)</f>
        <v>0</v>
      </c>
      <c r="E104" s="97">
        <f t="shared" ref="E104:BP104" si="161">SUM(E19:E42)</f>
        <v>0</v>
      </c>
      <c r="F104" s="97">
        <f t="shared" si="161"/>
        <v>0</v>
      </c>
      <c r="G104" s="97">
        <f t="shared" si="161"/>
        <v>0</v>
      </c>
      <c r="H104" s="97">
        <f t="shared" si="161"/>
        <v>0</v>
      </c>
      <c r="I104" s="97">
        <f t="shared" si="161"/>
        <v>0</v>
      </c>
      <c r="J104" s="107">
        <f t="shared" si="161"/>
        <v>0</v>
      </c>
      <c r="K104" s="108">
        <f t="shared" si="161"/>
        <v>0</v>
      </c>
      <c r="L104" s="96">
        <f t="shared" si="161"/>
        <v>366</v>
      </c>
      <c r="M104" s="97">
        <f t="shared" si="161"/>
        <v>76</v>
      </c>
      <c r="N104" s="97">
        <f t="shared" si="161"/>
        <v>10.5</v>
      </c>
      <c r="O104" s="97">
        <f t="shared" si="161"/>
        <v>0</v>
      </c>
      <c r="P104" s="97">
        <f t="shared" si="161"/>
        <v>28</v>
      </c>
      <c r="Q104" s="97">
        <f t="shared" si="161"/>
        <v>12.400000000000004</v>
      </c>
      <c r="R104" s="107">
        <f t="shared" si="161"/>
        <v>0</v>
      </c>
      <c r="S104" s="108">
        <f t="shared" si="161"/>
        <v>492.9</v>
      </c>
      <c r="T104" s="96">
        <f t="shared" si="161"/>
        <v>1791</v>
      </c>
      <c r="U104" s="97">
        <f t="shared" si="161"/>
        <v>245</v>
      </c>
      <c r="V104" s="97">
        <f t="shared" si="161"/>
        <v>103.5</v>
      </c>
      <c r="W104" s="97">
        <f t="shared" si="161"/>
        <v>151.80000000000001</v>
      </c>
      <c r="X104" s="97">
        <f t="shared" si="161"/>
        <v>68</v>
      </c>
      <c r="Y104" s="97">
        <f t="shared" si="161"/>
        <v>22.400000000000006</v>
      </c>
      <c r="Z104" s="107">
        <f t="shared" si="161"/>
        <v>0.8</v>
      </c>
      <c r="AA104" s="108">
        <f t="shared" si="161"/>
        <v>2382.4999999999995</v>
      </c>
      <c r="AB104" s="96">
        <f t="shared" si="161"/>
        <v>385</v>
      </c>
      <c r="AC104" s="97">
        <f t="shared" si="161"/>
        <v>84</v>
      </c>
      <c r="AD104" s="97">
        <f t="shared" si="161"/>
        <v>9</v>
      </c>
      <c r="AE104" s="97">
        <f t="shared" si="161"/>
        <v>2.2999999999999998</v>
      </c>
      <c r="AF104" s="97">
        <f t="shared" si="161"/>
        <v>26</v>
      </c>
      <c r="AG104" s="97">
        <f t="shared" si="161"/>
        <v>11.600000000000005</v>
      </c>
      <c r="AH104" s="107">
        <f t="shared" si="161"/>
        <v>0.2</v>
      </c>
      <c r="AI104" s="108">
        <f t="shared" si="161"/>
        <v>518.09999999999991</v>
      </c>
      <c r="AJ104" s="96">
        <f t="shared" si="161"/>
        <v>0</v>
      </c>
      <c r="AK104" s="97">
        <f t="shared" si="161"/>
        <v>0</v>
      </c>
      <c r="AL104" s="97">
        <f t="shared" si="161"/>
        <v>0</v>
      </c>
      <c r="AM104" s="97">
        <f t="shared" si="161"/>
        <v>0</v>
      </c>
      <c r="AN104" s="97">
        <f t="shared" si="161"/>
        <v>0</v>
      </c>
      <c r="AO104" s="97">
        <f t="shared" si="161"/>
        <v>0</v>
      </c>
      <c r="AP104" s="107">
        <f t="shared" si="161"/>
        <v>0</v>
      </c>
      <c r="AQ104" s="108">
        <f t="shared" si="161"/>
        <v>0</v>
      </c>
      <c r="AR104" s="96">
        <f t="shared" si="161"/>
        <v>104</v>
      </c>
      <c r="AS104" s="97">
        <f t="shared" si="161"/>
        <v>27</v>
      </c>
      <c r="AT104" s="97">
        <f t="shared" si="161"/>
        <v>1.5</v>
      </c>
      <c r="AU104" s="97">
        <f t="shared" si="161"/>
        <v>0</v>
      </c>
      <c r="AV104" s="97">
        <f t="shared" si="161"/>
        <v>0</v>
      </c>
      <c r="AW104" s="97">
        <f t="shared" si="161"/>
        <v>2.4</v>
      </c>
      <c r="AX104" s="107">
        <f t="shared" si="161"/>
        <v>0</v>
      </c>
      <c r="AY104" s="108">
        <f t="shared" si="161"/>
        <v>134.9</v>
      </c>
      <c r="AZ104" s="96">
        <f t="shared" si="161"/>
        <v>1629</v>
      </c>
      <c r="BA104" s="97">
        <f t="shared" si="161"/>
        <v>243</v>
      </c>
      <c r="BB104" s="97">
        <f t="shared" si="161"/>
        <v>84</v>
      </c>
      <c r="BC104" s="97">
        <f t="shared" si="161"/>
        <v>135.70000000000002</v>
      </c>
      <c r="BD104" s="97">
        <f t="shared" si="161"/>
        <v>70</v>
      </c>
      <c r="BE104" s="97">
        <f t="shared" si="161"/>
        <v>16.800000000000004</v>
      </c>
      <c r="BF104" s="107">
        <f t="shared" si="161"/>
        <v>1.6</v>
      </c>
      <c r="BG104" s="108">
        <f t="shared" si="161"/>
        <v>2180.1000000000004</v>
      </c>
      <c r="BH104" s="96">
        <f t="shared" si="161"/>
        <v>83</v>
      </c>
      <c r="BI104" s="97">
        <f t="shared" si="161"/>
        <v>51</v>
      </c>
      <c r="BJ104" s="97">
        <f t="shared" si="161"/>
        <v>3</v>
      </c>
      <c r="BK104" s="97">
        <f t="shared" si="161"/>
        <v>0</v>
      </c>
      <c r="BL104" s="97">
        <f t="shared" si="161"/>
        <v>0</v>
      </c>
      <c r="BM104" s="97">
        <f t="shared" si="161"/>
        <v>1.2000000000000002</v>
      </c>
      <c r="BN104" s="107">
        <f t="shared" si="161"/>
        <v>0.2</v>
      </c>
      <c r="BO104" s="108">
        <f t="shared" si="161"/>
        <v>138.4</v>
      </c>
      <c r="BP104" s="96">
        <f t="shared" si="161"/>
        <v>1</v>
      </c>
      <c r="BQ104" s="97">
        <f t="shared" ref="BQ104:BW104" si="162">SUM(BQ19:BQ42)</f>
        <v>0</v>
      </c>
      <c r="BR104" s="97">
        <f t="shared" si="162"/>
        <v>0</v>
      </c>
      <c r="BS104" s="97">
        <f t="shared" si="162"/>
        <v>0</v>
      </c>
      <c r="BT104" s="97">
        <f t="shared" si="162"/>
        <v>0</v>
      </c>
      <c r="BU104" s="97">
        <f t="shared" si="162"/>
        <v>0</v>
      </c>
      <c r="BV104" s="107">
        <f t="shared" si="162"/>
        <v>0</v>
      </c>
      <c r="BW104" s="108">
        <f t="shared" si="162"/>
        <v>1</v>
      </c>
    </row>
    <row r="105" spans="1:75" s="3" customFormat="1" ht="15" customHeight="1">
      <c r="B105" s="98"/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  <c r="AT105" s="99"/>
      <c r="AU105" s="99"/>
      <c r="AV105" s="99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99"/>
      <c r="BL105" s="99"/>
      <c r="BM105" s="99"/>
      <c r="BN105" s="99"/>
      <c r="BO105" s="99"/>
      <c r="BP105" s="99"/>
      <c r="BQ105" s="99"/>
      <c r="BR105" s="99"/>
      <c r="BS105" s="99"/>
      <c r="BT105" s="99"/>
      <c r="BU105" s="99"/>
      <c r="BV105" s="99"/>
      <c r="BW105" s="99"/>
    </row>
    <row r="106" spans="1:75" s="3" customFormat="1" ht="15" customHeight="1">
      <c r="A106" s="250" t="s">
        <v>34</v>
      </c>
      <c r="B106" s="251"/>
      <c r="C106" s="252"/>
      <c r="D106" s="96">
        <f>SUM(D43:D54)</f>
        <v>0</v>
      </c>
      <c r="E106" s="97">
        <f t="shared" ref="E106:L106" si="163">SUM(E43:E54)</f>
        <v>0</v>
      </c>
      <c r="F106" s="97">
        <f t="shared" si="163"/>
        <v>0</v>
      </c>
      <c r="G106" s="97">
        <f t="shared" si="163"/>
        <v>0</v>
      </c>
      <c r="H106" s="97">
        <f t="shared" si="163"/>
        <v>0</v>
      </c>
      <c r="I106" s="97">
        <f t="shared" si="163"/>
        <v>0</v>
      </c>
      <c r="J106" s="107">
        <f t="shared" si="163"/>
        <v>0</v>
      </c>
      <c r="K106" s="108">
        <f t="shared" si="163"/>
        <v>0</v>
      </c>
      <c r="L106" s="96">
        <f t="shared" si="163"/>
        <v>358</v>
      </c>
      <c r="M106" s="97">
        <f t="shared" ref="M106:BW106" si="164">SUM(M43:M54)</f>
        <v>36</v>
      </c>
      <c r="N106" s="97">
        <f t="shared" si="164"/>
        <v>4.5</v>
      </c>
      <c r="O106" s="97">
        <f t="shared" si="164"/>
        <v>0</v>
      </c>
      <c r="P106" s="97">
        <f t="shared" si="164"/>
        <v>12</v>
      </c>
      <c r="Q106" s="97">
        <f t="shared" si="164"/>
        <v>4.8000000000000007</v>
      </c>
      <c r="R106" s="107">
        <f t="shared" si="164"/>
        <v>0</v>
      </c>
      <c r="S106" s="108">
        <f t="shared" si="164"/>
        <v>415.29999999999995</v>
      </c>
      <c r="T106" s="96">
        <f t="shared" si="164"/>
        <v>1313</v>
      </c>
      <c r="U106" s="97">
        <f t="shared" si="164"/>
        <v>133</v>
      </c>
      <c r="V106" s="97">
        <f t="shared" si="164"/>
        <v>24</v>
      </c>
      <c r="W106" s="97">
        <f t="shared" si="164"/>
        <v>6.8999999999999995</v>
      </c>
      <c r="X106" s="97">
        <f t="shared" si="164"/>
        <v>28</v>
      </c>
      <c r="Y106" s="97">
        <f t="shared" si="164"/>
        <v>12.400000000000002</v>
      </c>
      <c r="Z106" s="107">
        <f t="shared" si="164"/>
        <v>0.60000000000000009</v>
      </c>
      <c r="AA106" s="108">
        <f t="shared" si="164"/>
        <v>1517.9</v>
      </c>
      <c r="AB106" s="96">
        <f t="shared" si="164"/>
        <v>278</v>
      </c>
      <c r="AC106" s="97">
        <f t="shared" si="164"/>
        <v>11</v>
      </c>
      <c r="AD106" s="97">
        <f t="shared" si="164"/>
        <v>6</v>
      </c>
      <c r="AE106" s="97">
        <f t="shared" si="164"/>
        <v>0</v>
      </c>
      <c r="AF106" s="97">
        <f t="shared" si="164"/>
        <v>14</v>
      </c>
      <c r="AG106" s="97">
        <f t="shared" si="164"/>
        <v>4</v>
      </c>
      <c r="AH106" s="107">
        <f t="shared" si="164"/>
        <v>0</v>
      </c>
      <c r="AI106" s="108">
        <f t="shared" si="164"/>
        <v>313</v>
      </c>
      <c r="AJ106" s="96">
        <f t="shared" si="164"/>
        <v>0</v>
      </c>
      <c r="AK106" s="97">
        <f t="shared" si="164"/>
        <v>0</v>
      </c>
      <c r="AL106" s="97">
        <f t="shared" si="164"/>
        <v>0</v>
      </c>
      <c r="AM106" s="97">
        <f t="shared" si="164"/>
        <v>0</v>
      </c>
      <c r="AN106" s="97">
        <f t="shared" si="164"/>
        <v>0</v>
      </c>
      <c r="AO106" s="97">
        <f t="shared" si="164"/>
        <v>0</v>
      </c>
      <c r="AP106" s="107">
        <f t="shared" si="164"/>
        <v>0</v>
      </c>
      <c r="AQ106" s="108">
        <f t="shared" si="164"/>
        <v>0</v>
      </c>
      <c r="AR106" s="96">
        <f t="shared" si="164"/>
        <v>108</v>
      </c>
      <c r="AS106" s="97">
        <f t="shared" si="164"/>
        <v>17</v>
      </c>
      <c r="AT106" s="97">
        <f t="shared" si="164"/>
        <v>3</v>
      </c>
      <c r="AU106" s="97">
        <f t="shared" si="164"/>
        <v>0</v>
      </c>
      <c r="AV106" s="97">
        <f t="shared" si="164"/>
        <v>0</v>
      </c>
      <c r="AW106" s="97">
        <f t="shared" si="164"/>
        <v>0.8</v>
      </c>
      <c r="AX106" s="107">
        <f t="shared" si="164"/>
        <v>0.60000000000000009</v>
      </c>
      <c r="AY106" s="108">
        <f t="shared" si="164"/>
        <v>129.4</v>
      </c>
      <c r="AZ106" s="96">
        <f t="shared" si="164"/>
        <v>882</v>
      </c>
      <c r="BA106" s="97">
        <f t="shared" si="164"/>
        <v>83</v>
      </c>
      <c r="BB106" s="97">
        <f t="shared" si="164"/>
        <v>24</v>
      </c>
      <c r="BC106" s="97">
        <f t="shared" si="164"/>
        <v>25.3</v>
      </c>
      <c r="BD106" s="97">
        <f t="shared" si="164"/>
        <v>24</v>
      </c>
      <c r="BE106" s="97">
        <f t="shared" si="164"/>
        <v>10.8</v>
      </c>
      <c r="BF106" s="107">
        <f t="shared" si="164"/>
        <v>1.4</v>
      </c>
      <c r="BG106" s="108">
        <f t="shared" si="164"/>
        <v>1050.5</v>
      </c>
      <c r="BH106" s="96">
        <f t="shared" si="164"/>
        <v>101</v>
      </c>
      <c r="BI106" s="97">
        <f t="shared" si="164"/>
        <v>19</v>
      </c>
      <c r="BJ106" s="97">
        <f t="shared" si="164"/>
        <v>4.5</v>
      </c>
      <c r="BK106" s="97">
        <f t="shared" si="164"/>
        <v>2.2999999999999998</v>
      </c>
      <c r="BL106" s="97">
        <f t="shared" si="164"/>
        <v>0</v>
      </c>
      <c r="BM106" s="97">
        <f t="shared" si="164"/>
        <v>0.4</v>
      </c>
      <c r="BN106" s="107">
        <f t="shared" si="164"/>
        <v>0.2</v>
      </c>
      <c r="BO106" s="108">
        <f t="shared" si="164"/>
        <v>127.4</v>
      </c>
      <c r="BP106" s="96">
        <f t="shared" si="164"/>
        <v>0</v>
      </c>
      <c r="BQ106" s="97">
        <f t="shared" si="164"/>
        <v>0</v>
      </c>
      <c r="BR106" s="97">
        <f t="shared" si="164"/>
        <v>0</v>
      </c>
      <c r="BS106" s="97">
        <f t="shared" si="164"/>
        <v>0</v>
      </c>
      <c r="BT106" s="97">
        <f t="shared" si="164"/>
        <v>0</v>
      </c>
      <c r="BU106" s="97">
        <f t="shared" si="164"/>
        <v>0</v>
      </c>
      <c r="BV106" s="107">
        <f t="shared" si="164"/>
        <v>0</v>
      </c>
      <c r="BW106" s="108">
        <f t="shared" si="164"/>
        <v>0</v>
      </c>
    </row>
    <row r="107" spans="1:75" s="3" customFormat="1" ht="15" customHeight="1">
      <c r="B107" s="98"/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  <c r="AT107" s="99"/>
      <c r="AU107" s="99"/>
      <c r="AV107" s="99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99"/>
      <c r="BL107" s="99"/>
      <c r="BM107" s="99"/>
      <c r="BN107" s="99"/>
      <c r="BO107" s="99"/>
      <c r="BP107" s="99"/>
      <c r="BQ107" s="99"/>
      <c r="BR107" s="99"/>
      <c r="BS107" s="99"/>
      <c r="BT107" s="99"/>
      <c r="BU107" s="99"/>
      <c r="BV107" s="99"/>
      <c r="BW107" s="99"/>
    </row>
    <row r="108" spans="1:75" s="3" customFormat="1" ht="15" customHeight="1">
      <c r="A108" s="250" t="s">
        <v>35</v>
      </c>
      <c r="B108" s="251"/>
      <c r="C108" s="252"/>
      <c r="D108" s="96">
        <f t="shared" ref="D108:AI108" si="165">SUM(D7:D54)</f>
        <v>0</v>
      </c>
      <c r="E108" s="97">
        <f t="shared" si="165"/>
        <v>0</v>
      </c>
      <c r="F108" s="97">
        <f t="shared" si="165"/>
        <v>0</v>
      </c>
      <c r="G108" s="97">
        <f t="shared" si="165"/>
        <v>0</v>
      </c>
      <c r="H108" s="97">
        <f t="shared" si="165"/>
        <v>0</v>
      </c>
      <c r="I108" s="97">
        <f t="shared" si="165"/>
        <v>0</v>
      </c>
      <c r="J108" s="107">
        <f t="shared" si="165"/>
        <v>0</v>
      </c>
      <c r="K108" s="108">
        <f t="shared" si="165"/>
        <v>0</v>
      </c>
      <c r="L108" s="96">
        <f t="shared" si="165"/>
        <v>926</v>
      </c>
      <c r="M108" s="97">
        <f t="shared" si="165"/>
        <v>145</v>
      </c>
      <c r="N108" s="97">
        <f t="shared" si="165"/>
        <v>16.5</v>
      </c>
      <c r="O108" s="97">
        <f t="shared" si="165"/>
        <v>0</v>
      </c>
      <c r="P108" s="97">
        <f t="shared" si="165"/>
        <v>54</v>
      </c>
      <c r="Q108" s="97">
        <f t="shared" si="165"/>
        <v>18.000000000000004</v>
      </c>
      <c r="R108" s="107">
        <f t="shared" si="165"/>
        <v>0.2</v>
      </c>
      <c r="S108" s="108">
        <f t="shared" si="165"/>
        <v>1159.6999999999998</v>
      </c>
      <c r="T108" s="96">
        <f t="shared" si="165"/>
        <v>3881</v>
      </c>
      <c r="U108" s="97">
        <f t="shared" si="165"/>
        <v>487</v>
      </c>
      <c r="V108" s="97">
        <f t="shared" si="165"/>
        <v>163.5</v>
      </c>
      <c r="W108" s="97">
        <f t="shared" si="165"/>
        <v>264.50000000000006</v>
      </c>
      <c r="X108" s="97">
        <f t="shared" si="165"/>
        <v>122</v>
      </c>
      <c r="Y108" s="97">
        <f t="shared" si="165"/>
        <v>38.000000000000007</v>
      </c>
      <c r="Z108" s="107">
        <f t="shared" si="165"/>
        <v>2.2000000000000002</v>
      </c>
      <c r="AA108" s="108">
        <f t="shared" si="165"/>
        <v>4958.2</v>
      </c>
      <c r="AB108" s="96">
        <f t="shared" si="165"/>
        <v>882</v>
      </c>
      <c r="AC108" s="97">
        <f t="shared" si="165"/>
        <v>149</v>
      </c>
      <c r="AD108" s="97">
        <f t="shared" si="165"/>
        <v>18</v>
      </c>
      <c r="AE108" s="97">
        <f t="shared" si="165"/>
        <v>2.2999999999999998</v>
      </c>
      <c r="AF108" s="97">
        <f t="shared" si="165"/>
        <v>56</v>
      </c>
      <c r="AG108" s="97">
        <f t="shared" si="165"/>
        <v>17.200000000000006</v>
      </c>
      <c r="AH108" s="107">
        <f t="shared" si="165"/>
        <v>0.2</v>
      </c>
      <c r="AI108" s="108">
        <f t="shared" si="165"/>
        <v>1124.6999999999996</v>
      </c>
      <c r="AJ108" s="96">
        <f t="shared" ref="AJ108:BO108" si="166">SUM(AJ7:AJ54)</f>
        <v>0</v>
      </c>
      <c r="AK108" s="97">
        <f t="shared" si="166"/>
        <v>0</v>
      </c>
      <c r="AL108" s="97">
        <f t="shared" si="166"/>
        <v>0</v>
      </c>
      <c r="AM108" s="97">
        <f t="shared" si="166"/>
        <v>0</v>
      </c>
      <c r="AN108" s="97">
        <f t="shared" si="166"/>
        <v>0</v>
      </c>
      <c r="AO108" s="97">
        <f t="shared" si="166"/>
        <v>0</v>
      </c>
      <c r="AP108" s="107">
        <f t="shared" si="166"/>
        <v>0</v>
      </c>
      <c r="AQ108" s="108">
        <f t="shared" si="166"/>
        <v>0</v>
      </c>
      <c r="AR108" s="96">
        <f t="shared" si="166"/>
        <v>300</v>
      </c>
      <c r="AS108" s="97">
        <f t="shared" si="166"/>
        <v>76</v>
      </c>
      <c r="AT108" s="97">
        <f t="shared" si="166"/>
        <v>6</v>
      </c>
      <c r="AU108" s="97">
        <f t="shared" si="166"/>
        <v>0</v>
      </c>
      <c r="AV108" s="97">
        <f t="shared" si="166"/>
        <v>0</v>
      </c>
      <c r="AW108" s="97">
        <f t="shared" si="166"/>
        <v>3.2</v>
      </c>
      <c r="AX108" s="107">
        <f t="shared" si="166"/>
        <v>0.60000000000000009</v>
      </c>
      <c r="AY108" s="108">
        <f t="shared" si="166"/>
        <v>385.79999999999995</v>
      </c>
      <c r="AZ108" s="96">
        <f t="shared" si="166"/>
        <v>3564</v>
      </c>
      <c r="BA108" s="97">
        <f t="shared" si="166"/>
        <v>473</v>
      </c>
      <c r="BB108" s="97">
        <f t="shared" si="166"/>
        <v>151.5</v>
      </c>
      <c r="BC108" s="97">
        <f t="shared" si="166"/>
        <v>234.60000000000005</v>
      </c>
      <c r="BD108" s="97">
        <f t="shared" si="166"/>
        <v>122</v>
      </c>
      <c r="BE108" s="97">
        <f t="shared" si="166"/>
        <v>33.200000000000003</v>
      </c>
      <c r="BF108" s="107">
        <f t="shared" si="166"/>
        <v>3.4000000000000008</v>
      </c>
      <c r="BG108" s="108">
        <f t="shared" si="166"/>
        <v>4581.699999999998</v>
      </c>
      <c r="BH108" s="96">
        <f t="shared" si="166"/>
        <v>230</v>
      </c>
      <c r="BI108" s="97">
        <f t="shared" si="166"/>
        <v>84</v>
      </c>
      <c r="BJ108" s="97">
        <f t="shared" si="166"/>
        <v>9</v>
      </c>
      <c r="BK108" s="97">
        <f t="shared" si="166"/>
        <v>2.2999999999999998</v>
      </c>
      <c r="BL108" s="97">
        <f t="shared" si="166"/>
        <v>0</v>
      </c>
      <c r="BM108" s="97">
        <f t="shared" si="166"/>
        <v>2</v>
      </c>
      <c r="BN108" s="107">
        <f t="shared" si="166"/>
        <v>0.8</v>
      </c>
      <c r="BO108" s="108">
        <f t="shared" si="166"/>
        <v>328.1</v>
      </c>
      <c r="BP108" s="96">
        <f t="shared" ref="BP108:BW108" si="167">SUM(BP7:BP54)</f>
        <v>1</v>
      </c>
      <c r="BQ108" s="97">
        <f t="shared" si="167"/>
        <v>0</v>
      </c>
      <c r="BR108" s="97">
        <f t="shared" si="167"/>
        <v>0</v>
      </c>
      <c r="BS108" s="97">
        <f t="shared" si="167"/>
        <v>0</v>
      </c>
      <c r="BT108" s="97">
        <f t="shared" si="167"/>
        <v>0</v>
      </c>
      <c r="BU108" s="97">
        <f t="shared" si="167"/>
        <v>0</v>
      </c>
      <c r="BV108" s="107">
        <f t="shared" si="167"/>
        <v>0</v>
      </c>
      <c r="BW108" s="108">
        <f t="shared" si="167"/>
        <v>1</v>
      </c>
    </row>
    <row r="110" spans="1:75" ht="15" customHeight="1">
      <c r="A110" s="100">
        <f>Counts!A110</f>
        <v>0.34375000000000044</v>
      </c>
      <c r="B110" s="101" t="s">
        <v>49</v>
      </c>
      <c r="C110" s="102">
        <f>A110+TIME(1,0,0)</f>
        <v>0.38541666666666713</v>
      </c>
      <c r="D110" s="103">
        <f t="shared" ref="D110:AI110" si="168">VLOOKUP($A$110,$A$56:$BW$100,COLUMN(D110),FALSE)</f>
        <v>0</v>
      </c>
      <c r="E110" s="104">
        <f t="shared" si="168"/>
        <v>0</v>
      </c>
      <c r="F110" s="104">
        <f t="shared" si="168"/>
        <v>0</v>
      </c>
      <c r="G110" s="104">
        <f t="shared" si="168"/>
        <v>0</v>
      </c>
      <c r="H110" s="104">
        <f t="shared" si="168"/>
        <v>0</v>
      </c>
      <c r="I110" s="104">
        <f t="shared" si="168"/>
        <v>0</v>
      </c>
      <c r="J110" s="109">
        <f t="shared" si="168"/>
        <v>0</v>
      </c>
      <c r="K110" s="110">
        <f t="shared" si="168"/>
        <v>0</v>
      </c>
      <c r="L110" s="103">
        <f t="shared" si="168"/>
        <v>91</v>
      </c>
      <c r="M110" s="104">
        <f t="shared" si="168"/>
        <v>13</v>
      </c>
      <c r="N110" s="104">
        <f t="shared" si="168"/>
        <v>1.5</v>
      </c>
      <c r="O110" s="104">
        <f t="shared" si="168"/>
        <v>0</v>
      </c>
      <c r="P110" s="104">
        <f t="shared" si="168"/>
        <v>4</v>
      </c>
      <c r="Q110" s="104">
        <f t="shared" si="168"/>
        <v>0.4</v>
      </c>
      <c r="R110" s="109">
        <f t="shared" si="168"/>
        <v>0</v>
      </c>
      <c r="S110" s="110">
        <f t="shared" si="168"/>
        <v>109.9</v>
      </c>
      <c r="T110" s="103">
        <f t="shared" si="168"/>
        <v>298</v>
      </c>
      <c r="U110" s="104">
        <f t="shared" si="168"/>
        <v>28</v>
      </c>
      <c r="V110" s="104">
        <f t="shared" si="168"/>
        <v>13.5</v>
      </c>
      <c r="W110" s="104">
        <f t="shared" si="168"/>
        <v>39.099999999999994</v>
      </c>
      <c r="X110" s="104">
        <f t="shared" si="168"/>
        <v>14</v>
      </c>
      <c r="Y110" s="104">
        <f t="shared" si="168"/>
        <v>0.8</v>
      </c>
      <c r="Z110" s="109">
        <f t="shared" si="168"/>
        <v>0.8</v>
      </c>
      <c r="AA110" s="110">
        <f t="shared" si="168"/>
        <v>394.20000000000005</v>
      </c>
      <c r="AB110" s="103">
        <f t="shared" si="168"/>
        <v>83</v>
      </c>
      <c r="AC110" s="104">
        <f t="shared" si="168"/>
        <v>11</v>
      </c>
      <c r="AD110" s="104">
        <f t="shared" si="168"/>
        <v>1.5</v>
      </c>
      <c r="AE110" s="104">
        <f t="shared" si="168"/>
        <v>0</v>
      </c>
      <c r="AF110" s="104">
        <f t="shared" si="168"/>
        <v>6</v>
      </c>
      <c r="AG110" s="104">
        <f t="shared" si="168"/>
        <v>1.2000000000000002</v>
      </c>
      <c r="AH110" s="109">
        <f t="shared" si="168"/>
        <v>0</v>
      </c>
      <c r="AI110" s="110">
        <f t="shared" si="168"/>
        <v>102.69999999999999</v>
      </c>
      <c r="AJ110" s="103">
        <f t="shared" ref="AJ110:BO110" si="169">VLOOKUP($A$110,$A$56:$BW$100,COLUMN(AJ110),FALSE)</f>
        <v>0</v>
      </c>
      <c r="AK110" s="104">
        <f t="shared" si="169"/>
        <v>0</v>
      </c>
      <c r="AL110" s="104">
        <f t="shared" si="169"/>
        <v>0</v>
      </c>
      <c r="AM110" s="104">
        <f t="shared" si="169"/>
        <v>0</v>
      </c>
      <c r="AN110" s="104">
        <f t="shared" si="169"/>
        <v>0</v>
      </c>
      <c r="AO110" s="104">
        <f t="shared" si="169"/>
        <v>0</v>
      </c>
      <c r="AP110" s="109">
        <f t="shared" si="169"/>
        <v>0</v>
      </c>
      <c r="AQ110" s="110">
        <f t="shared" si="169"/>
        <v>0</v>
      </c>
      <c r="AR110" s="103">
        <f t="shared" si="169"/>
        <v>40</v>
      </c>
      <c r="AS110" s="104">
        <f t="shared" si="169"/>
        <v>7</v>
      </c>
      <c r="AT110" s="104">
        <f t="shared" si="169"/>
        <v>0</v>
      </c>
      <c r="AU110" s="104">
        <f t="shared" si="169"/>
        <v>0</v>
      </c>
      <c r="AV110" s="104">
        <f t="shared" si="169"/>
        <v>0</v>
      </c>
      <c r="AW110" s="104">
        <f t="shared" si="169"/>
        <v>0</v>
      </c>
      <c r="AX110" s="109">
        <f t="shared" si="169"/>
        <v>0</v>
      </c>
      <c r="AY110" s="110">
        <f t="shared" si="169"/>
        <v>47</v>
      </c>
      <c r="AZ110" s="103">
        <f t="shared" si="169"/>
        <v>419</v>
      </c>
      <c r="BA110" s="104">
        <f t="shared" si="169"/>
        <v>48</v>
      </c>
      <c r="BB110" s="104">
        <f t="shared" si="169"/>
        <v>16.5</v>
      </c>
      <c r="BC110" s="104">
        <f t="shared" si="169"/>
        <v>27.599999999999998</v>
      </c>
      <c r="BD110" s="104">
        <f t="shared" si="169"/>
        <v>6</v>
      </c>
      <c r="BE110" s="104">
        <f t="shared" si="169"/>
        <v>0.8</v>
      </c>
      <c r="BF110" s="109">
        <f t="shared" si="169"/>
        <v>0</v>
      </c>
      <c r="BG110" s="110">
        <f t="shared" si="169"/>
        <v>517.9</v>
      </c>
      <c r="BH110" s="103">
        <f t="shared" si="169"/>
        <v>29</v>
      </c>
      <c r="BI110" s="104">
        <f t="shared" si="169"/>
        <v>5</v>
      </c>
      <c r="BJ110" s="104">
        <f t="shared" si="169"/>
        <v>0</v>
      </c>
      <c r="BK110" s="104">
        <f t="shared" si="169"/>
        <v>0</v>
      </c>
      <c r="BL110" s="104">
        <f t="shared" si="169"/>
        <v>0</v>
      </c>
      <c r="BM110" s="104">
        <f t="shared" si="169"/>
        <v>0.4</v>
      </c>
      <c r="BN110" s="109">
        <f t="shared" si="169"/>
        <v>0</v>
      </c>
      <c r="BO110" s="110">
        <f t="shared" si="169"/>
        <v>34.4</v>
      </c>
      <c r="BP110" s="103">
        <f t="shared" ref="BP110:BW110" si="170">VLOOKUP($A$110,$A$56:$BW$100,COLUMN(BP110),FALSE)</f>
        <v>0</v>
      </c>
      <c r="BQ110" s="104">
        <f t="shared" si="170"/>
        <v>0</v>
      </c>
      <c r="BR110" s="104">
        <f t="shared" si="170"/>
        <v>0</v>
      </c>
      <c r="BS110" s="104">
        <f t="shared" si="170"/>
        <v>0</v>
      </c>
      <c r="BT110" s="104">
        <f t="shared" si="170"/>
        <v>0</v>
      </c>
      <c r="BU110" s="104">
        <f t="shared" si="170"/>
        <v>0</v>
      </c>
      <c r="BV110" s="109">
        <f t="shared" si="170"/>
        <v>0</v>
      </c>
      <c r="BW110" s="110">
        <f t="shared" si="170"/>
        <v>0</v>
      </c>
    </row>
    <row r="111" spans="1:75" ht="15" customHeight="1">
      <c r="D111" s="105"/>
      <c r="E111" s="105"/>
      <c r="F111" s="105"/>
      <c r="G111" s="105"/>
      <c r="H111" s="105"/>
      <c r="I111" s="105"/>
      <c r="J111" s="105"/>
      <c r="K111" s="105"/>
      <c r="L111" s="105"/>
      <c r="M111" s="105"/>
      <c r="N111" s="105"/>
      <c r="O111" s="105"/>
      <c r="P111" s="105"/>
      <c r="Q111" s="105"/>
      <c r="R111" s="105"/>
      <c r="S111" s="105"/>
      <c r="T111" s="105"/>
      <c r="U111" s="105"/>
      <c r="V111" s="105"/>
      <c r="W111" s="105"/>
      <c r="X111" s="105"/>
      <c r="Y111" s="105"/>
      <c r="Z111" s="105"/>
      <c r="AA111" s="105"/>
      <c r="AB111" s="105"/>
      <c r="AC111" s="105"/>
      <c r="AD111" s="105"/>
      <c r="AE111" s="105"/>
      <c r="AF111" s="105"/>
      <c r="AG111" s="105"/>
      <c r="AH111" s="105"/>
      <c r="AI111" s="105"/>
      <c r="AJ111" s="105"/>
      <c r="AK111" s="105"/>
      <c r="AL111" s="105"/>
      <c r="AM111" s="105"/>
      <c r="AN111" s="105"/>
      <c r="AO111" s="105"/>
      <c r="AP111" s="105"/>
      <c r="AQ111" s="105"/>
      <c r="AR111" s="105"/>
      <c r="AS111" s="105"/>
      <c r="AT111" s="105"/>
      <c r="AU111" s="105"/>
      <c r="AV111" s="105"/>
      <c r="AW111" s="105"/>
      <c r="AX111" s="105"/>
      <c r="AY111" s="105"/>
      <c r="AZ111" s="105"/>
      <c r="BA111" s="105"/>
      <c r="BB111" s="105"/>
      <c r="BC111" s="105"/>
      <c r="BD111" s="105"/>
      <c r="BE111" s="105"/>
      <c r="BF111" s="105"/>
      <c r="BG111" s="105"/>
      <c r="BH111" s="105"/>
      <c r="BI111" s="105"/>
      <c r="BJ111" s="105"/>
      <c r="BK111" s="105"/>
      <c r="BL111" s="105"/>
      <c r="BM111" s="105"/>
      <c r="BN111" s="105"/>
      <c r="BO111" s="105"/>
      <c r="BP111" s="105"/>
      <c r="BQ111" s="105"/>
      <c r="BR111" s="105"/>
      <c r="BS111" s="105"/>
      <c r="BT111" s="105"/>
      <c r="BU111" s="105"/>
      <c r="BV111" s="105"/>
      <c r="BW111" s="105"/>
    </row>
    <row r="112" spans="1:75" ht="15" customHeight="1">
      <c r="A112" s="100">
        <f>Counts!A112</f>
        <v>0.65625000000000011</v>
      </c>
      <c r="B112" s="101" t="s">
        <v>49</v>
      </c>
      <c r="C112" s="102">
        <f>A112+TIME(1,0,0)</f>
        <v>0.69791666666666674</v>
      </c>
      <c r="D112" s="103">
        <f>VLOOKUP($A$112,$A$56:$BW$100,COLUMN(D112),FALSE)</f>
        <v>0</v>
      </c>
      <c r="E112" s="104">
        <f t="shared" ref="E112:BP112" si="171">VLOOKUP($A$112,$A$56:$BW$100,COLUMN(E112),FALSE)</f>
        <v>0</v>
      </c>
      <c r="F112" s="104">
        <f t="shared" si="171"/>
        <v>0</v>
      </c>
      <c r="G112" s="104">
        <f t="shared" si="171"/>
        <v>0</v>
      </c>
      <c r="H112" s="104">
        <f t="shared" si="171"/>
        <v>0</v>
      </c>
      <c r="I112" s="104">
        <f t="shared" si="171"/>
        <v>0</v>
      </c>
      <c r="J112" s="109">
        <f t="shared" si="171"/>
        <v>0</v>
      </c>
      <c r="K112" s="110">
        <f t="shared" si="171"/>
        <v>0</v>
      </c>
      <c r="L112" s="103">
        <f t="shared" si="171"/>
        <v>80</v>
      </c>
      <c r="M112" s="104">
        <f t="shared" si="171"/>
        <v>15</v>
      </c>
      <c r="N112" s="104">
        <f t="shared" si="171"/>
        <v>1.5</v>
      </c>
      <c r="O112" s="104">
        <f t="shared" si="171"/>
        <v>0</v>
      </c>
      <c r="P112" s="104">
        <f t="shared" si="171"/>
        <v>4</v>
      </c>
      <c r="Q112" s="104">
        <f t="shared" si="171"/>
        <v>0.4</v>
      </c>
      <c r="R112" s="109">
        <f t="shared" si="171"/>
        <v>0</v>
      </c>
      <c r="S112" s="110">
        <f t="shared" si="171"/>
        <v>100.9</v>
      </c>
      <c r="T112" s="103">
        <f t="shared" si="171"/>
        <v>383</v>
      </c>
      <c r="U112" s="104">
        <f t="shared" si="171"/>
        <v>59</v>
      </c>
      <c r="V112" s="104">
        <f t="shared" si="171"/>
        <v>13.5</v>
      </c>
      <c r="W112" s="104">
        <f t="shared" si="171"/>
        <v>6.8999999999999995</v>
      </c>
      <c r="X112" s="104">
        <f t="shared" si="171"/>
        <v>8</v>
      </c>
      <c r="Y112" s="104">
        <f t="shared" si="171"/>
        <v>4</v>
      </c>
      <c r="Z112" s="109">
        <f t="shared" si="171"/>
        <v>0</v>
      </c>
      <c r="AA112" s="110">
        <f t="shared" si="171"/>
        <v>474.4</v>
      </c>
      <c r="AB112" s="103">
        <f t="shared" si="171"/>
        <v>55</v>
      </c>
      <c r="AC112" s="104">
        <f t="shared" si="171"/>
        <v>7</v>
      </c>
      <c r="AD112" s="104">
        <f t="shared" si="171"/>
        <v>1.5</v>
      </c>
      <c r="AE112" s="104">
        <f t="shared" si="171"/>
        <v>0</v>
      </c>
      <c r="AF112" s="104">
        <f t="shared" si="171"/>
        <v>4</v>
      </c>
      <c r="AG112" s="104">
        <f t="shared" si="171"/>
        <v>0.4</v>
      </c>
      <c r="AH112" s="109">
        <f t="shared" si="171"/>
        <v>0</v>
      </c>
      <c r="AI112" s="110">
        <f t="shared" si="171"/>
        <v>67.900000000000006</v>
      </c>
      <c r="AJ112" s="103">
        <f t="shared" si="171"/>
        <v>0</v>
      </c>
      <c r="AK112" s="104">
        <f t="shared" si="171"/>
        <v>0</v>
      </c>
      <c r="AL112" s="104">
        <f t="shared" si="171"/>
        <v>0</v>
      </c>
      <c r="AM112" s="104">
        <f t="shared" si="171"/>
        <v>0</v>
      </c>
      <c r="AN112" s="104">
        <f t="shared" si="171"/>
        <v>0</v>
      </c>
      <c r="AO112" s="104">
        <f t="shared" si="171"/>
        <v>0</v>
      </c>
      <c r="AP112" s="109">
        <f t="shared" si="171"/>
        <v>0</v>
      </c>
      <c r="AQ112" s="110">
        <f t="shared" si="171"/>
        <v>0</v>
      </c>
      <c r="AR112" s="103">
        <f t="shared" si="171"/>
        <v>17</v>
      </c>
      <c r="AS112" s="104">
        <f t="shared" si="171"/>
        <v>10</v>
      </c>
      <c r="AT112" s="104">
        <f t="shared" si="171"/>
        <v>1.5</v>
      </c>
      <c r="AU112" s="104">
        <f t="shared" si="171"/>
        <v>0</v>
      </c>
      <c r="AV112" s="104">
        <f t="shared" si="171"/>
        <v>0</v>
      </c>
      <c r="AW112" s="104">
        <f t="shared" si="171"/>
        <v>0</v>
      </c>
      <c r="AX112" s="109">
        <f t="shared" si="171"/>
        <v>0.2</v>
      </c>
      <c r="AY112" s="110">
        <f t="shared" si="171"/>
        <v>28.7</v>
      </c>
      <c r="AZ112" s="103">
        <f t="shared" si="171"/>
        <v>314</v>
      </c>
      <c r="BA112" s="104">
        <f t="shared" si="171"/>
        <v>41</v>
      </c>
      <c r="BB112" s="104">
        <f t="shared" si="171"/>
        <v>10.5</v>
      </c>
      <c r="BC112" s="104">
        <f t="shared" si="171"/>
        <v>18.400000000000002</v>
      </c>
      <c r="BD112" s="104">
        <f t="shared" si="171"/>
        <v>10</v>
      </c>
      <c r="BE112" s="104">
        <f t="shared" si="171"/>
        <v>1.6</v>
      </c>
      <c r="BF112" s="109">
        <f t="shared" si="171"/>
        <v>0.2</v>
      </c>
      <c r="BG112" s="110">
        <f t="shared" si="171"/>
        <v>395.7</v>
      </c>
      <c r="BH112" s="103">
        <f t="shared" si="171"/>
        <v>10</v>
      </c>
      <c r="BI112" s="104">
        <f t="shared" si="171"/>
        <v>6</v>
      </c>
      <c r="BJ112" s="104">
        <f t="shared" si="171"/>
        <v>1.5</v>
      </c>
      <c r="BK112" s="104">
        <f t="shared" si="171"/>
        <v>0</v>
      </c>
      <c r="BL112" s="104">
        <f t="shared" si="171"/>
        <v>0</v>
      </c>
      <c r="BM112" s="104">
        <f t="shared" si="171"/>
        <v>0</v>
      </c>
      <c r="BN112" s="109">
        <f t="shared" si="171"/>
        <v>0</v>
      </c>
      <c r="BO112" s="110">
        <f t="shared" si="171"/>
        <v>17.5</v>
      </c>
      <c r="BP112" s="103">
        <f t="shared" si="171"/>
        <v>0</v>
      </c>
      <c r="BQ112" s="104">
        <f t="shared" ref="BQ112:BW112" si="172">VLOOKUP($A$112,$A$56:$BW$100,COLUMN(BQ112),FALSE)</f>
        <v>0</v>
      </c>
      <c r="BR112" s="104">
        <f t="shared" si="172"/>
        <v>0</v>
      </c>
      <c r="BS112" s="104">
        <f t="shared" si="172"/>
        <v>0</v>
      </c>
      <c r="BT112" s="104">
        <f t="shared" si="172"/>
        <v>0</v>
      </c>
      <c r="BU112" s="104">
        <f t="shared" si="172"/>
        <v>0</v>
      </c>
      <c r="BV112" s="109">
        <f t="shared" si="172"/>
        <v>0</v>
      </c>
      <c r="BW112" s="110">
        <f t="shared" si="172"/>
        <v>0</v>
      </c>
    </row>
    <row r="113" spans="1:75" ht="15" customHeight="1">
      <c r="D113" s="105"/>
      <c r="E113" s="105"/>
      <c r="F113" s="105"/>
      <c r="G113" s="105"/>
      <c r="H113" s="105"/>
      <c r="I113" s="105"/>
      <c r="J113" s="105"/>
      <c r="K113" s="105"/>
      <c r="L113" s="105"/>
      <c r="M113" s="105"/>
      <c r="N113" s="105"/>
      <c r="O113" s="105"/>
      <c r="P113" s="105"/>
      <c r="Q113" s="105"/>
      <c r="R113" s="105"/>
      <c r="S113" s="105"/>
      <c r="T113" s="105"/>
      <c r="U113" s="105"/>
      <c r="V113" s="105"/>
      <c r="W113" s="105"/>
      <c r="X113" s="105"/>
      <c r="Y113" s="105"/>
      <c r="Z113" s="105"/>
      <c r="AA113" s="105"/>
      <c r="AB113" s="105"/>
      <c r="AC113" s="105"/>
      <c r="AD113" s="105"/>
      <c r="AE113" s="105"/>
      <c r="AF113" s="105"/>
      <c r="AG113" s="105"/>
      <c r="AH113" s="105"/>
      <c r="AI113" s="105"/>
      <c r="AJ113" s="105"/>
      <c r="AK113" s="105"/>
      <c r="AL113" s="105"/>
      <c r="AM113" s="105"/>
      <c r="AN113" s="105"/>
      <c r="AO113" s="105"/>
      <c r="AP113" s="105"/>
      <c r="AQ113" s="105"/>
      <c r="AR113" s="105"/>
      <c r="AS113" s="105"/>
      <c r="AT113" s="105"/>
      <c r="AU113" s="105"/>
      <c r="AV113" s="105"/>
      <c r="AW113" s="105"/>
      <c r="AX113" s="105"/>
      <c r="AY113" s="105"/>
      <c r="AZ113" s="105"/>
      <c r="BA113" s="105"/>
      <c r="BB113" s="105"/>
      <c r="BC113" s="105"/>
      <c r="BD113" s="105"/>
      <c r="BE113" s="105"/>
      <c r="BF113" s="105"/>
      <c r="BG113" s="105"/>
      <c r="BH113" s="105"/>
      <c r="BI113" s="105"/>
      <c r="BJ113" s="105"/>
      <c r="BK113" s="105"/>
      <c r="BL113" s="105"/>
      <c r="BM113" s="105"/>
      <c r="BN113" s="105"/>
      <c r="BO113" s="105"/>
      <c r="BP113" s="105"/>
      <c r="BQ113" s="105"/>
      <c r="BR113" s="105"/>
      <c r="BS113" s="105"/>
      <c r="BT113" s="105"/>
      <c r="BU113" s="105"/>
      <c r="BV113" s="105"/>
      <c r="BW113" s="105"/>
    </row>
    <row r="114" spans="1:75" ht="15" customHeight="1">
      <c r="A114" s="100">
        <f>Counts!A114</f>
        <v>0.69791666666666663</v>
      </c>
      <c r="B114" s="101" t="s">
        <v>49</v>
      </c>
      <c r="C114" s="102">
        <f>A114+TIME(1,0,0)</f>
        <v>0.73958333333333326</v>
      </c>
      <c r="D114" s="103">
        <f t="shared" ref="D114:AI114" si="173">VLOOKUP($A$114,$A$56:$BW$100,COLUMN(D114),FALSE)</f>
        <v>0</v>
      </c>
      <c r="E114" s="104">
        <f t="shared" si="173"/>
        <v>0</v>
      </c>
      <c r="F114" s="104">
        <f t="shared" si="173"/>
        <v>0</v>
      </c>
      <c r="G114" s="104">
        <f t="shared" si="173"/>
        <v>0</v>
      </c>
      <c r="H114" s="104">
        <f t="shared" si="173"/>
        <v>0</v>
      </c>
      <c r="I114" s="104">
        <f t="shared" si="173"/>
        <v>0</v>
      </c>
      <c r="J114" s="109">
        <f t="shared" si="173"/>
        <v>0</v>
      </c>
      <c r="K114" s="110">
        <f t="shared" si="173"/>
        <v>0</v>
      </c>
      <c r="L114" s="103">
        <f t="shared" si="173"/>
        <v>134</v>
      </c>
      <c r="M114" s="104">
        <f t="shared" si="173"/>
        <v>14</v>
      </c>
      <c r="N114" s="104">
        <f t="shared" si="173"/>
        <v>3</v>
      </c>
      <c r="O114" s="104">
        <f t="shared" si="173"/>
        <v>0</v>
      </c>
      <c r="P114" s="104">
        <f t="shared" si="173"/>
        <v>4</v>
      </c>
      <c r="Q114" s="104">
        <f t="shared" si="173"/>
        <v>2</v>
      </c>
      <c r="R114" s="109">
        <f t="shared" si="173"/>
        <v>0</v>
      </c>
      <c r="S114" s="110">
        <f t="shared" si="173"/>
        <v>157</v>
      </c>
      <c r="T114" s="103">
        <f t="shared" si="173"/>
        <v>546</v>
      </c>
      <c r="U114" s="104">
        <f t="shared" si="173"/>
        <v>55</v>
      </c>
      <c r="V114" s="104">
        <f t="shared" si="173"/>
        <v>10.5</v>
      </c>
      <c r="W114" s="104">
        <f t="shared" si="173"/>
        <v>4.5999999999999996</v>
      </c>
      <c r="X114" s="104">
        <f t="shared" si="173"/>
        <v>12</v>
      </c>
      <c r="Y114" s="104">
        <f t="shared" si="173"/>
        <v>2.4000000000000004</v>
      </c>
      <c r="Z114" s="109">
        <f t="shared" si="173"/>
        <v>0.2</v>
      </c>
      <c r="AA114" s="110">
        <f t="shared" si="173"/>
        <v>630.70000000000005</v>
      </c>
      <c r="AB114" s="103">
        <f t="shared" si="173"/>
        <v>107</v>
      </c>
      <c r="AC114" s="104">
        <f t="shared" si="173"/>
        <v>5</v>
      </c>
      <c r="AD114" s="104">
        <f t="shared" si="173"/>
        <v>1.5</v>
      </c>
      <c r="AE114" s="104">
        <f t="shared" si="173"/>
        <v>0</v>
      </c>
      <c r="AF114" s="104">
        <f t="shared" si="173"/>
        <v>4</v>
      </c>
      <c r="AG114" s="104">
        <f t="shared" si="173"/>
        <v>1.2000000000000002</v>
      </c>
      <c r="AH114" s="109">
        <f t="shared" si="173"/>
        <v>0</v>
      </c>
      <c r="AI114" s="110">
        <f t="shared" si="173"/>
        <v>118.69999999999999</v>
      </c>
      <c r="AJ114" s="103">
        <f t="shared" ref="AJ114:BO114" si="174">VLOOKUP($A$114,$A$56:$BW$100,COLUMN(AJ114),FALSE)</f>
        <v>0</v>
      </c>
      <c r="AK114" s="104">
        <f t="shared" si="174"/>
        <v>0</v>
      </c>
      <c r="AL114" s="104">
        <f t="shared" si="174"/>
        <v>0</v>
      </c>
      <c r="AM114" s="104">
        <f t="shared" si="174"/>
        <v>0</v>
      </c>
      <c r="AN114" s="104">
        <f t="shared" si="174"/>
        <v>0</v>
      </c>
      <c r="AO114" s="104">
        <f t="shared" si="174"/>
        <v>0</v>
      </c>
      <c r="AP114" s="109">
        <f t="shared" si="174"/>
        <v>0</v>
      </c>
      <c r="AQ114" s="110">
        <f t="shared" si="174"/>
        <v>0</v>
      </c>
      <c r="AR114" s="103">
        <f t="shared" si="174"/>
        <v>38</v>
      </c>
      <c r="AS114" s="104">
        <f t="shared" si="174"/>
        <v>5</v>
      </c>
      <c r="AT114" s="104">
        <f t="shared" si="174"/>
        <v>1.5</v>
      </c>
      <c r="AU114" s="104">
        <f t="shared" si="174"/>
        <v>0</v>
      </c>
      <c r="AV114" s="104">
        <f t="shared" si="174"/>
        <v>0</v>
      </c>
      <c r="AW114" s="104">
        <f t="shared" si="174"/>
        <v>0</v>
      </c>
      <c r="AX114" s="109">
        <f t="shared" si="174"/>
        <v>0</v>
      </c>
      <c r="AY114" s="110">
        <f t="shared" si="174"/>
        <v>44.5</v>
      </c>
      <c r="AZ114" s="103">
        <f t="shared" si="174"/>
        <v>307</v>
      </c>
      <c r="BA114" s="104">
        <f t="shared" si="174"/>
        <v>24</v>
      </c>
      <c r="BB114" s="104">
        <f t="shared" si="174"/>
        <v>9</v>
      </c>
      <c r="BC114" s="104">
        <f t="shared" si="174"/>
        <v>4.5999999999999996</v>
      </c>
      <c r="BD114" s="104">
        <f t="shared" si="174"/>
        <v>8</v>
      </c>
      <c r="BE114" s="104">
        <f t="shared" si="174"/>
        <v>3.6</v>
      </c>
      <c r="BF114" s="109">
        <f t="shared" si="174"/>
        <v>0.2</v>
      </c>
      <c r="BG114" s="110">
        <f t="shared" si="174"/>
        <v>356.4</v>
      </c>
      <c r="BH114" s="103">
        <f t="shared" si="174"/>
        <v>44</v>
      </c>
      <c r="BI114" s="104">
        <f t="shared" si="174"/>
        <v>7</v>
      </c>
      <c r="BJ114" s="104">
        <f t="shared" si="174"/>
        <v>1.5</v>
      </c>
      <c r="BK114" s="104">
        <f t="shared" si="174"/>
        <v>0</v>
      </c>
      <c r="BL114" s="104">
        <f t="shared" si="174"/>
        <v>0</v>
      </c>
      <c r="BM114" s="104">
        <f t="shared" si="174"/>
        <v>0.4</v>
      </c>
      <c r="BN114" s="109">
        <f t="shared" si="174"/>
        <v>0.2</v>
      </c>
      <c r="BO114" s="110">
        <f t="shared" si="174"/>
        <v>53.1</v>
      </c>
      <c r="BP114" s="103">
        <f t="shared" ref="BP114:BW114" si="175">VLOOKUP($A$114,$A$56:$BW$100,COLUMN(BP114),FALSE)</f>
        <v>0</v>
      </c>
      <c r="BQ114" s="104">
        <f t="shared" si="175"/>
        <v>0</v>
      </c>
      <c r="BR114" s="104">
        <f t="shared" si="175"/>
        <v>0</v>
      </c>
      <c r="BS114" s="104">
        <f t="shared" si="175"/>
        <v>0</v>
      </c>
      <c r="BT114" s="104">
        <f t="shared" si="175"/>
        <v>0</v>
      </c>
      <c r="BU114" s="104">
        <f t="shared" si="175"/>
        <v>0</v>
      </c>
      <c r="BV114" s="109">
        <f t="shared" si="175"/>
        <v>0</v>
      </c>
      <c r="BW114" s="110">
        <f t="shared" si="175"/>
        <v>0</v>
      </c>
    </row>
  </sheetData>
  <sheetProtection selectLockedCells="1" selectUnlockedCells="1"/>
  <mergeCells count="17">
    <mergeCell ref="BQ1:BW1"/>
    <mergeCell ref="BQ2:BW2"/>
    <mergeCell ref="BQ3:BW3"/>
    <mergeCell ref="D5:K5"/>
    <mergeCell ref="L5:S5"/>
    <mergeCell ref="T5:AA5"/>
    <mergeCell ref="AB5:AI5"/>
    <mergeCell ref="AJ5:AQ5"/>
    <mergeCell ref="AR5:AY5"/>
    <mergeCell ref="AZ5:BG5"/>
    <mergeCell ref="BH5:BO5"/>
    <mergeCell ref="BP5:BW5"/>
    <mergeCell ref="A6:C6"/>
    <mergeCell ref="A102:C102"/>
    <mergeCell ref="A104:C104"/>
    <mergeCell ref="A106:C106"/>
    <mergeCell ref="A108:C108"/>
  </mergeCells>
  <printOptions horizontalCentered="1"/>
  <pageMargins left="0.39374999999999999" right="0.39374999999999999" top="0.39374999999999999" bottom="0.78749999999999998" header="0.51180555555555596" footer="0.39374999999999999"/>
  <pageSetup paperSize="9" scale="24" firstPageNumber="0" orientation="landscape" useFirstPageNumber="1" horizontalDpi="300" verticalDpi="300" r:id="rId1"/>
  <headerFooter alignWithMargins="0">
    <oddFooter>&amp;R&amp;"Arial,Italic"&amp;8&amp;F\&amp;A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Job Details</vt:lpstr>
      <vt:lpstr>Site Plan</vt:lpstr>
      <vt:lpstr>Flow Diagram</vt:lpstr>
      <vt:lpstr>Counts</vt:lpstr>
      <vt:lpstr>PCU Values</vt:lpstr>
      <vt:lpstr>Counts!Print_Area</vt:lpstr>
      <vt:lpstr>'Flow Diagram'!Print_Area</vt:lpstr>
      <vt:lpstr>'Job Details'!Print_Area</vt:lpstr>
      <vt:lpstr>'Site Plan'!Print_Area</vt:lpstr>
      <vt:lpstr>Counts!Print_Titles</vt:lpstr>
      <vt:lpstr>'PCU Values'!Print_Titles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</dc:creator>
  <cp:lastModifiedBy>Ethan Terry</cp:lastModifiedBy>
  <cp:lastPrinted>2023-03-10T10:19:33Z</cp:lastPrinted>
  <dcterms:created xsi:type="dcterms:W3CDTF">2011-05-26T20:13:00Z</dcterms:created>
  <dcterms:modified xsi:type="dcterms:W3CDTF">2023-03-10T10:19:35Z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7390076F6ADD4A2E9960ECFBD8BCEA0C</vt:lpwstr>
  </property>
</Properties>
</file>